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25" firstSheet="1" activeTab="5"/>
  </bookViews>
  <sheets>
    <sheet name="Identité du projet" sheetId="1" r:id="rId1"/>
    <sheet name="Missions" sheetId="2" r:id="rId2"/>
    <sheet name="Plan., Coord. et Report." sheetId="3" r:id="rId3"/>
    <sheet name="Matrice de suivi des indicateur" sheetId="4" r:id="rId4"/>
    <sheet name="MO PTA" sheetId="5" r:id="rId5"/>
    <sheet name="Journal des risques" sheetId="6" r:id="rId6"/>
  </sheets>
  <definedNames>
    <definedName name="_xlnm.Print_Area" localSheetId="4">'MO PTA'!$A$1:$H$16</definedName>
  </definedNames>
  <calcPr fullCalcOnLoad="1"/>
</workbook>
</file>

<file path=xl/sharedStrings.xml><?xml version="1.0" encoding="utf-8"?>
<sst xmlns="http://schemas.openxmlformats.org/spreadsheetml/2006/main" count="427" uniqueCount="218">
  <si>
    <t xml:space="preserve">Nom </t>
  </si>
  <si>
    <t>Qualité</t>
  </si>
  <si>
    <t>Type de mission</t>
  </si>
  <si>
    <t>Avr.</t>
  </si>
  <si>
    <t>Janv.</t>
  </si>
  <si>
    <t>Fév.</t>
  </si>
  <si>
    <t>Mai</t>
  </si>
  <si>
    <t>Juin</t>
  </si>
  <si>
    <t>Responsable</t>
  </si>
  <si>
    <t>Juil.</t>
  </si>
  <si>
    <t>Août</t>
  </si>
  <si>
    <t>Sept.</t>
  </si>
  <si>
    <t>Oct.</t>
  </si>
  <si>
    <t>Nov.</t>
  </si>
  <si>
    <t>Déc.</t>
  </si>
  <si>
    <t>Calendrier</t>
  </si>
  <si>
    <t>Activité</t>
  </si>
  <si>
    <t>Elaboration du PTA</t>
  </si>
  <si>
    <t>Validation du PTA</t>
  </si>
  <si>
    <t>Mise à jour trimestrielle des résultats du projet dans atlas</t>
  </si>
  <si>
    <t>Inventaires</t>
  </si>
  <si>
    <t>Comités de pilotage</t>
  </si>
  <si>
    <t>Revue du projet</t>
  </si>
  <si>
    <t>Signature des CDR trimestriels</t>
  </si>
  <si>
    <t>Mise à jour de l'IWP et de la plate forme IRRF</t>
  </si>
  <si>
    <t>Mise à jour des risk et issues</t>
  </si>
  <si>
    <t>Elaboration du Plan de S&amp;E</t>
  </si>
  <si>
    <t>Elaboration du plan d'achat</t>
  </si>
  <si>
    <t>Mise à jour du plan de S&amp;E</t>
  </si>
  <si>
    <t>Indicateurs</t>
  </si>
  <si>
    <t>Source de vérification</t>
  </si>
  <si>
    <t>PTA</t>
  </si>
  <si>
    <t>Niveau de résultat</t>
  </si>
  <si>
    <t>Produit</t>
  </si>
  <si>
    <t>II. Tableau de suivi des activités de planification, de coordination et de reporting</t>
  </si>
  <si>
    <t>III. Matrice de suivi des indicateurs</t>
  </si>
  <si>
    <t>Synthèse de mise en œuvre du PTA</t>
  </si>
  <si>
    <t>Nombre d'activités planifiées</t>
  </si>
  <si>
    <t>Nombre d'activités initiées</t>
  </si>
  <si>
    <t>Taux d'exécution</t>
  </si>
  <si>
    <t>Budget annuel en USD</t>
  </si>
  <si>
    <t>Taux d'exécution budgétaire</t>
  </si>
  <si>
    <t>Bilan physique</t>
  </si>
  <si>
    <t>Bilan financier</t>
  </si>
  <si>
    <t>IV. Synthèse de mise en œuvre du PTA</t>
  </si>
  <si>
    <t>Programme des Nations Unies pour le Développement</t>
  </si>
  <si>
    <t>PLAN DE SUIVI DE PROJET</t>
  </si>
  <si>
    <t>Code couleur:</t>
  </si>
  <si>
    <t>Réalisé</t>
  </si>
  <si>
    <t>Non réalisé</t>
  </si>
  <si>
    <t>Non planifié mais réalisé</t>
  </si>
  <si>
    <r>
      <t xml:space="preserve">Très satisfaisant </t>
    </r>
    <r>
      <rPr>
        <sz val="11"/>
        <color indexed="8"/>
        <rFont val="Calibri"/>
        <family val="2"/>
      </rPr>
      <t xml:space="preserve">≥ </t>
    </r>
    <r>
      <rPr>
        <sz val="11"/>
        <color indexed="8"/>
        <rFont val="Bodoni MT"/>
        <family val="1"/>
      </rPr>
      <t xml:space="preserve">90% et </t>
    </r>
    <r>
      <rPr>
        <sz val="11"/>
        <color indexed="8"/>
        <rFont val="Calibri"/>
        <family val="2"/>
      </rPr>
      <t>≤</t>
    </r>
    <r>
      <rPr>
        <sz val="11"/>
        <color indexed="8"/>
        <rFont val="Bodoni MT"/>
        <family val="1"/>
      </rPr>
      <t xml:space="preserve"> 100 %</t>
    </r>
  </si>
  <si>
    <r>
      <t xml:space="preserve">Satisfaisant </t>
    </r>
    <r>
      <rPr>
        <sz val="11"/>
        <color indexed="8"/>
        <rFont val="Calibri"/>
        <family val="2"/>
      </rPr>
      <t>≥ 7</t>
    </r>
    <r>
      <rPr>
        <sz val="11"/>
        <color indexed="8"/>
        <rFont val="Bodoni MT"/>
        <family val="1"/>
      </rPr>
      <t xml:space="preserve">0% et </t>
    </r>
    <r>
      <rPr>
        <sz val="11"/>
        <color indexed="8"/>
        <rFont val="Calibri"/>
        <family val="2"/>
      </rPr>
      <t>≤</t>
    </r>
    <r>
      <rPr>
        <sz val="11"/>
        <color indexed="8"/>
        <rFont val="Bodoni MT"/>
        <family val="1"/>
      </rPr>
      <t xml:space="preserve"> 90 %</t>
    </r>
  </si>
  <si>
    <r>
      <t xml:space="preserve">Moyen </t>
    </r>
    <r>
      <rPr>
        <sz val="11"/>
        <color indexed="8"/>
        <rFont val="Calibri"/>
        <family val="2"/>
      </rPr>
      <t>≥ 5</t>
    </r>
    <r>
      <rPr>
        <sz val="11"/>
        <color indexed="8"/>
        <rFont val="Bodoni MT"/>
        <family val="1"/>
      </rPr>
      <t xml:space="preserve">0% et </t>
    </r>
    <r>
      <rPr>
        <sz val="11"/>
        <color indexed="8"/>
        <rFont val="Calibri"/>
        <family val="2"/>
      </rPr>
      <t>≤</t>
    </r>
    <r>
      <rPr>
        <sz val="11"/>
        <color indexed="8"/>
        <rFont val="Bodoni MT"/>
        <family val="1"/>
      </rPr>
      <t xml:space="preserve"> 70 %</t>
    </r>
  </si>
  <si>
    <t>Insatisfaisant &lt; 50 %</t>
  </si>
  <si>
    <t>Mars</t>
  </si>
  <si>
    <t>TOTAL</t>
  </si>
  <si>
    <t>Montant dépensé en USD</t>
  </si>
  <si>
    <t>Explication des écarts</t>
  </si>
  <si>
    <t xml:space="preserve"> </t>
  </si>
  <si>
    <r>
      <rPr>
        <u val="single"/>
        <sz val="11"/>
        <color indexed="8"/>
        <rFont val="Bodoni MT"/>
        <family val="1"/>
      </rPr>
      <t>Produit 1</t>
    </r>
    <r>
      <rPr>
        <sz val="11"/>
        <color indexed="8"/>
        <rFont val="Bodoni MT"/>
        <family val="1"/>
      </rPr>
      <t>:</t>
    </r>
  </si>
  <si>
    <t>Organisationnel</t>
  </si>
  <si>
    <t>Opérationnel</t>
  </si>
  <si>
    <t>Politique</t>
  </si>
  <si>
    <t>Environnemental</t>
  </si>
  <si>
    <t>Sécuritaire</t>
  </si>
  <si>
    <t>Autre</t>
  </si>
  <si>
    <t>Critique Oui / Non</t>
  </si>
  <si>
    <t>Date d'identification</t>
  </si>
  <si>
    <t>Déscription</t>
  </si>
  <si>
    <t>Mesure de mitigation</t>
  </si>
  <si>
    <t>V. JOURNAL DES RISQUES ET PROBLEMES</t>
  </si>
  <si>
    <t>I. Suivi des risques</t>
  </si>
  <si>
    <t>II. Suivi des problèmes</t>
  </si>
  <si>
    <t xml:space="preserve">Type </t>
  </si>
  <si>
    <t>Problème</t>
  </si>
  <si>
    <t>Changement</t>
  </si>
  <si>
    <t>Type</t>
  </si>
  <si>
    <t>Décription</t>
  </si>
  <si>
    <t>Résolu Oui / Non</t>
  </si>
  <si>
    <t>Date survenance</t>
  </si>
  <si>
    <t>I. Tableau des missions de suivi 2017</t>
  </si>
  <si>
    <t>Project ID :</t>
  </si>
  <si>
    <t>CLEP (si appliquable)</t>
  </si>
  <si>
    <t>Evaluation (si applicable)</t>
  </si>
  <si>
    <t>Soumission des rapports trimestriels au bailleur</t>
  </si>
  <si>
    <t>Soumission des rapports annuels au bailleur</t>
  </si>
  <si>
    <t>Rapport DIM (si applicable)</t>
  </si>
  <si>
    <t>Encodage des cibles annuelles dans Atlas, Risks et issues</t>
  </si>
  <si>
    <t>CPD</t>
  </si>
  <si>
    <t>Suivi des aactivités des partenbaires</t>
  </si>
  <si>
    <t>Expert en finance inclusive</t>
  </si>
  <si>
    <t>Ahouissou Brice Anicet</t>
  </si>
  <si>
    <t>Conseiller</t>
  </si>
  <si>
    <t>Le programme multisectoriel est opérationnel</t>
  </si>
  <si>
    <t>Document de projet et rapport du CLEP</t>
  </si>
  <si>
    <t>Rapport annuel</t>
  </si>
  <si>
    <t>Non</t>
  </si>
  <si>
    <t>Faible engagement des structures gouvernementales</t>
  </si>
  <si>
    <t>Retard dans le démarrage ou la mise en œuvre du PTA</t>
  </si>
  <si>
    <t>Titre du Projet: Programme d'Appui au Développement Local et à la Finance Inclusive au Tchad</t>
  </si>
  <si>
    <t>Zone de couverture : Territoire national</t>
  </si>
  <si>
    <t>Chef de projet: Brice AHOUISSOU Anicet</t>
  </si>
  <si>
    <t>Award ID: 00101015</t>
  </si>
  <si>
    <t>Non encore disponible</t>
  </si>
  <si>
    <t>Le projet vient de démarrer et les activités sont reprogramées pour le second semestre.</t>
  </si>
  <si>
    <t>Budget annuel : 15000000</t>
  </si>
  <si>
    <t>Source de financement : PNUD-Afrijapan-Africasia</t>
  </si>
  <si>
    <t>Modalité de mise en œuvre : DIM</t>
  </si>
  <si>
    <t>Période de mise en œuvre : Janvier -Décembre 2018</t>
  </si>
  <si>
    <t>Mackendy Jeunay</t>
  </si>
  <si>
    <t>Chef antenne Goz Beida</t>
  </si>
  <si>
    <t>Préparation du rapport d'activités 2017, élaboration du PTA 2018, préparation et participation au comité de pilotage</t>
  </si>
  <si>
    <t>Expert en développement Local</t>
  </si>
  <si>
    <t>Démarrage des activités à Goz Beida, réunion de l'équipe</t>
  </si>
  <si>
    <t xml:space="preserve">Démarrage des activités à Goz Beida, réunion de l'équipe </t>
  </si>
  <si>
    <t>Démarrage des activités à Goz Beida, réunion de l'équipe, supervision de la formation sur l’éducation entrepreneuriale et financière des jeunes et des femmes dans la Région du Sila</t>
  </si>
  <si>
    <t>Ahouissou Brice Anicet/Mackendy Jeunay</t>
  </si>
  <si>
    <t>Conseiller/Expert en Finance inclusive/Expert en développement local, chef antenne Goz Beida</t>
  </si>
  <si>
    <t>1.1.2 Superficies aménagées et irriguées</t>
  </si>
  <si>
    <t>Cf. Etudes de référence</t>
  </si>
  <si>
    <t>Cible annuelle 2018</t>
  </si>
  <si>
    <t>Baseline 2018</t>
  </si>
  <si>
    <t>Valeur obtenue en 2018</t>
  </si>
  <si>
    <t>1.2.1 Nombre d’infrastructures et d’équipements (PTFM, et autres) opérationnels</t>
  </si>
  <si>
    <t>1.2.2 Nombre de marchés ruraux construits</t>
  </si>
  <si>
    <t>1.2.3 Nombre de stations hydrauliques construites</t>
  </si>
  <si>
    <t>1.2.4 Nombre de centres culturels  construits</t>
  </si>
  <si>
    <t>1.2.5 Nombre de ménages bénéficiaires des infrastructures et équipement structurants</t>
  </si>
  <si>
    <t>1.2.6 % de femmes ayant accès aux infrastructures et équipement structurants</t>
  </si>
  <si>
    <t>1.3.3 Niveau d’amélioration des performances au niveau des services centraux déconcentrés et décentralisés</t>
  </si>
  <si>
    <t xml:space="preserve">1.3.1 Pourcentage d’acteurs  du développement local appuyés </t>
  </si>
  <si>
    <t xml:space="preserve">2.1.1 Nombre de régions ayant valorisé au moins deux filières à fort potentiel  </t>
  </si>
  <si>
    <t xml:space="preserve">2.1.2 Nombre de ménages   exerçant des activités dans les filières à fort potentiel </t>
  </si>
  <si>
    <t>2.1.3 pourcentage de femmes dans les ménages   exerçant des activités dans les filières à fort potentiel</t>
  </si>
  <si>
    <t>2.2.1. Nombre de MPME appuyées et renforcées </t>
  </si>
  <si>
    <t>2.2.2. Nombre  d’emplois créés</t>
  </si>
  <si>
    <t>2.2.3 pourcentage d’emplois créés au profit des femmes</t>
  </si>
  <si>
    <t>Produit 1.3 : Les acteurs institutionnels, techniques et opérationnels du développement local sont plus performants et efficients dans leurs missions</t>
  </si>
  <si>
    <t>Produit 2.1 : Des coopératives, des associations de développement et des groupements sont organisés, structurés et formés dans le développement des  chaînes de valeur à fort potentiel</t>
  </si>
  <si>
    <t>Produit 2.3 : Des centres de métiers et de formation professionnelle basés sur des incubateurs d’entreprises sont durablement fonctionnels</t>
  </si>
  <si>
    <t>2.3.1 Nombre de centres de métiers et de formation professionnelle ayant des incubateurs d’entreprise fonctionnels</t>
  </si>
  <si>
    <t>2.3.2. % de femmes parmi les bénéficiaires des centres de métiers</t>
  </si>
  <si>
    <t>2.3.3. le taux de réussite des incubateurs d’entreprise</t>
  </si>
  <si>
    <t>3.1.1. nombre de CMSF ou guichets</t>
  </si>
  <si>
    <t>3.1.2. Niveau d’inclusion financière de la population active</t>
  </si>
  <si>
    <t>3.1.3. % de femmes et de jeunes financièrement inclus</t>
  </si>
  <si>
    <t>3.1.5. pourcentage de femmes parmi les bénéficiaires des formations en EEF</t>
  </si>
  <si>
    <t>3.1.6. pourcentage de jeunes parmi les bénéficiaires des formations en EEF</t>
  </si>
  <si>
    <t>Produit 3.1 : Le nombre de personnes (particulièrement les femmes et les jeunes) ayant accès aux services financiers s’est accru grâce à l’extension et à la viabilité des EMF et PSF, utilisant des technologies appropriées, au profit des ménages vulnérables</t>
  </si>
  <si>
    <t xml:space="preserve">Produit 3.2 : Le volume des crédits octroyés aux populations cibles et l’épargne mobilisée se sont accru grâce à l’opérationnalisation d’un Etablissement de Microfinance de troisième catégorie </t>
  </si>
  <si>
    <t>3.2.1. Fonctionnement de l’EMF</t>
  </si>
  <si>
    <t>3.2.2. Nombre de ménages ayant accès au crédit</t>
  </si>
  <si>
    <t>3.2.3. Pourcentage de femmes par rapport au nombre de bénéficiaires de crédits </t>
  </si>
  <si>
    <t xml:space="preserve">3.2.4. Pourcentage de jeunes par rapport au nombre de personnes ayant bénéficié des crédits </t>
  </si>
  <si>
    <t>3.2.5 Nombre de ménages ayant mobilisé de l’épargne</t>
  </si>
  <si>
    <t>3.2.6. Pourcentage de femmes par rapport au nombre de personnes ayant mobilisé de l’épargne </t>
  </si>
  <si>
    <t xml:space="preserve">3.2.7.  Pourcentage de jeunes par rapport au nombre de personnes ayant mobilisé de l’épargne </t>
  </si>
  <si>
    <t xml:space="preserve">3.2.8. Le Portefeuille à risque à 30 jours </t>
  </si>
  <si>
    <t>EMF  opérationnel</t>
  </si>
  <si>
    <t>Produit 1.2: Des infrastructures et équipements structurants (Plateformes Multifonctionnelles et autres) sont fonctionnels avec des modules techniques adaptés et opérationnels</t>
  </si>
  <si>
    <t>1.3.2 Pourcentage de Femmes et de Jeunes appuyés et formés</t>
  </si>
  <si>
    <t>Produit 2.2 : Des MPME créatrices de valeurs et d’emplois sont opérationnelles et viables</t>
  </si>
  <si>
    <t>Poduit 3.3: Les Acteurs institutionnels, techniques et opérationnels de la finance inclusive sont plus performants et efficients dans leurs missions</t>
  </si>
  <si>
    <t xml:space="preserve">3.3.1. Pourcentage des acteurs  institutionnels renforcés dans la  promotion et la supervision du secteur de la micro finance </t>
  </si>
  <si>
    <t>3.3.3. Niveau d’amélioration des performances  des acteurs institutionnels, techniques et opérationnels de la microfinance</t>
  </si>
  <si>
    <r>
      <t>Produit 1.1: Les Collectivités locales, des entreprises et populations disposent de services énergétiques propres favorisant leur acc</t>
    </r>
    <r>
      <rPr>
        <b/>
        <sz val="11"/>
        <color indexed="8"/>
        <rFont val="Calibri"/>
        <family val="2"/>
      </rPr>
      <t>è</t>
    </r>
    <r>
      <rPr>
        <b/>
        <sz val="11"/>
        <color indexed="8"/>
        <rFont val="Bodoni MT"/>
        <family val="1"/>
      </rPr>
      <t>s aux services sociaux de base (eau, santé, éducation et assainissement)</t>
    </r>
  </si>
  <si>
    <r>
      <t>Rapport d'activit</t>
    </r>
    <r>
      <rPr>
        <sz val="11"/>
        <color indexed="8"/>
        <rFont val="Calibri"/>
        <family val="2"/>
      </rPr>
      <t>és</t>
    </r>
  </si>
  <si>
    <t>1.1.3 Nombre de services énergétiques propres mis en place</t>
  </si>
  <si>
    <r>
      <t>1.1.5 Nombre de ménages y compris promoteurs d'entreprises bénéficiant de services socio-économiques de base</t>
    </r>
    <r>
      <rPr>
        <i/>
        <sz val="11"/>
        <color indexed="8"/>
        <rFont val="Arial"/>
        <family val="2"/>
      </rPr>
      <t> </t>
    </r>
  </si>
  <si>
    <t>Rapport d'activités</t>
  </si>
  <si>
    <t>Rapport d'activités des centres de métiers et de formation professionnelle</t>
  </si>
  <si>
    <t>Rapport d'activités de l'APEMF-T, de la DSC-EMF, de la DGMPM et des EMF</t>
  </si>
  <si>
    <t>Le PTA est approuvé signé</t>
  </si>
  <si>
    <r>
      <t>Produit 4:</t>
    </r>
    <r>
      <rPr>
        <b/>
        <sz val="11"/>
        <color indexed="8"/>
        <rFont val="Bodoni MT"/>
        <family val="1"/>
      </rPr>
      <t xml:space="preserve"> La gestion, la communication, la visibilité, le suivi-évaluation et les audits du programme sont assurés de maniere efficace et efficiente</t>
    </r>
  </si>
  <si>
    <t>Le PTA est mis en oeuvre</t>
  </si>
  <si>
    <t>Le Comité de Pilotage du Programme (CPP) est organisé</t>
  </si>
  <si>
    <r>
      <t>Le projet vient de démarrer et le second CPP est programmé pour le deuxi</t>
    </r>
    <r>
      <rPr>
        <sz val="11"/>
        <color indexed="8"/>
        <rFont val="Calibri"/>
        <family val="2"/>
      </rPr>
      <t>è</t>
    </r>
    <r>
      <rPr>
        <sz val="11"/>
        <color indexed="8"/>
        <rFont val="Bodoni MT"/>
        <family val="1"/>
      </rPr>
      <t>me semestre.</t>
    </r>
  </si>
  <si>
    <t>Le Comité de Suivi Technique (CST) est organisé</t>
  </si>
  <si>
    <t>Rapport annuel et procès verbal du CST</t>
  </si>
  <si>
    <t>Rapport annuel et procès verbal du CPP</t>
  </si>
  <si>
    <r>
      <t>Le projet vient de démarrer et le CST est programmé pour le deuxi</t>
    </r>
    <r>
      <rPr>
        <sz val="11"/>
        <color indexed="8"/>
        <rFont val="Calibri"/>
        <family val="2"/>
      </rPr>
      <t>è</t>
    </r>
    <r>
      <rPr>
        <sz val="11"/>
        <color indexed="8"/>
        <rFont val="Bodoni MT"/>
        <family val="1"/>
      </rPr>
      <t>me semestre.</t>
    </r>
  </si>
  <si>
    <t>Le Comité d'Investissement du Programme (CIP) est organisé</t>
  </si>
  <si>
    <t>Rapport annuel et procès verbal du CIP</t>
  </si>
  <si>
    <t>Le projet vient de démarrer et le CST est programmé pour la fin du  premier trimestre.</t>
  </si>
  <si>
    <t>Les ressources sont mobillisées pour la mise en oeuvre du Programme</t>
  </si>
  <si>
    <t>Les rapports sont disponibles et vulgarisés</t>
  </si>
  <si>
    <t>Rapports de progrès et annuel</t>
  </si>
  <si>
    <t>Les rappots seront produits trimestriellement et annuellement.</t>
  </si>
  <si>
    <t>La mobilisation des ressources se poursuivra pendant toute l'année.</t>
  </si>
  <si>
    <t>Plusieurs activités sont mises en euvre.</t>
  </si>
  <si>
    <t>1.1.4 % de femmes ayant accès aux services énergétiques propres mis en place</t>
  </si>
  <si>
    <t>1.1.6 % de femmes ayant accès aux services socio-économiques de base</t>
  </si>
  <si>
    <t>3.1.4. . Nombre de ménages sensibilisés et formés en éducation entrepreneuriale et financière(EEF)</t>
  </si>
  <si>
    <t>3.3.2 Pourcentage de Femmes et de Jeunes renforcés </t>
  </si>
  <si>
    <t>1.1.1 Nombre de Plans de Développement Régional élaborés,  actualisés  et / ou mis en œuvre.</t>
  </si>
  <si>
    <t>Produit 1.1: Les Collectivités locales, des entreprises et populations disposent de services énergétiques propres favorisant leur accès aux services sociaux de base (eau, santé, éducation et assainissement)</t>
  </si>
  <si>
    <t>Produit 2.1 : Des coopératives, des associations de développement et des groupements sont organisés, structurés et formés dans le développement des  chaînes de valeur à fort potentie</t>
  </si>
  <si>
    <t>Produit 4: La gestion, la communication, la visibilité, le suivi-évaluation et les audits du programme sont assurés de maniere efficace et efficiente</t>
  </si>
  <si>
    <t>Les ressources sont mobilisées à temps et le Programme tire leçons des expériences antérieures des programmes PNUD pour plus de célérité dans sa mise en œuvre.</t>
  </si>
  <si>
    <t>Faible coordination des activités des Partenaires de mise en œuvre</t>
  </si>
  <si>
    <t>Le Programme est  mis en œuvre en partenariat avec les Autorités nationales</t>
  </si>
  <si>
    <t>Faible implication des bénéficiaires directs et des populations à la base</t>
  </si>
  <si>
    <t xml:space="preserve">Détournement des ressources du Programme </t>
  </si>
  <si>
    <t>Insécurité et enlisement des conflits Transfrontaliers (Nigeria, Lybie, Soudan et RCA)</t>
  </si>
  <si>
    <t>Impact potentiel du changement climatique sur les résultats potentiels du projet</t>
  </si>
  <si>
    <t>Effondrement d’infrastructures</t>
  </si>
  <si>
    <t>Chef d’Antennes régionales</t>
  </si>
  <si>
    <t>Directeur des opérations</t>
  </si>
  <si>
    <t>Le PNUD dispose des mécanismes pour le suivi-contrôle des ressources.</t>
  </si>
  <si>
    <t>Gouvernement ; PNUD ; UNDSS</t>
  </si>
  <si>
    <t>Expert en développement rural</t>
  </si>
  <si>
    <t xml:space="preserve">Le programme est géré suivant la modalité DIM avec un comité de pilotage, des comités de suivi technique et un comité d’investissement permettant de coordonner les interventions et les actions. </t>
  </si>
  <si>
    <t>Des campagnes de sensibilisation seront organisées pour susciter l’intérêt des bénéficiaires et leur adhésion</t>
  </si>
  <si>
    <t>Respect strict des consignes et règles de sécurité établies par le Gouvernement, le système des NU et le PNUD. Réorientations possibles des activités dans d’autres zones plus sécurisées et accessibles .  Choix des partenaires d’implémentation ayant une expertise locale et un accès plus facile</t>
  </si>
  <si>
    <t>Ingénieur civil</t>
  </si>
  <si>
    <t>Le programme veillera à recruter les meilleures firmes de construction et de contrôle de la qualité. Il assurera un suivi permanent des travaux de construction de manière à anticiper les éventuels problèmes</t>
  </si>
  <si>
    <t>Le programme donnera la priorité aux activités susceptibles de limiter l’impact potentiel du CC sur les résultats du projet en privilégiant les énergies propres, les cultures adaptées, la sensibilisation et la formation des bénéficiaires et autres parties prenantes sur les risques environnementaux</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</si>
</sst>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Vrai&quot;;&quot;Vrai&quot;;&quot;Faux&quot;"/>
    <numFmt numFmtId="173" formatCode="&quot;Actif&quot;;&quot;Actif&quot;;&quot;Inactif&quot;"/>
    <numFmt numFmtId="174" formatCode="[$€-2]\ #,##0.00_);[Red]\([$€-2]\ #,##0.00\)"/>
    <numFmt numFmtId="175" formatCode="&quot;Yes&quot;;&quot;Yes&quot;;&quot;No&quot;"/>
    <numFmt numFmtId="176" formatCode="&quot;True&quot;;&quot;True&quot;;&quot;False&quot;"/>
    <numFmt numFmtId="177" formatCode="&quot;On&quot;;&quot;On&quot;;&quot;Off&quot;"/>
    <numFmt numFmtId="178" formatCode="[$-409]dddd\,\ mmmm\ d\,\ yyyy"/>
    <numFmt numFmtId="179" formatCode="[$-409]h:mm:ss\ AM/PM"/>
    <numFmt numFmtId="180" formatCode="0.000"/>
    <numFmt numFmtId="181" formatCode="0.0"/>
    <numFmt numFmtId="182" formatCode="0.0000"/>
    <numFmt numFmtId="183" formatCode="0.0%"/>
  </numFmts>
  <fonts count="54">
    <font>
      <sz val="11"/>
      <color theme="1"/>
      <name val="Calibri"/>
      <family val="2"/>
    </font>
    <font>
      <sz val="11"/>
      <color indexed="8"/>
      <name val="Calibri"/>
      <family val="2"/>
    </font>
    <font>
      <sz val="11"/>
      <color indexed="8"/>
      <name val="Bodoni MT"/>
      <family val="1"/>
    </font>
    <font>
      <u val="single"/>
      <sz val="11"/>
      <color indexed="8"/>
      <name val="Bodoni MT"/>
      <family val="1"/>
    </font>
    <font>
      <b/>
      <u val="single"/>
      <sz val="11"/>
      <color indexed="8"/>
      <name val="Bodoni MT"/>
      <family val="1"/>
    </font>
    <font>
      <sz val="11"/>
      <name val="Bodoni MT"/>
      <family val="1"/>
    </font>
    <font>
      <b/>
      <sz val="11"/>
      <color indexed="8"/>
      <name val="Calibri"/>
      <family val="2"/>
    </font>
    <font>
      <b/>
      <sz val="11"/>
      <color indexed="8"/>
      <name val="Bodoni MT"/>
      <family val="1"/>
    </font>
    <font>
      <i/>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9"/>
      <name val="Bodoni MT"/>
      <family val="1"/>
    </font>
    <font>
      <b/>
      <sz val="11"/>
      <color indexed="62"/>
      <name val="Microsoft New Tai Lue"/>
      <family val="2"/>
    </font>
    <font>
      <b/>
      <sz val="11"/>
      <color indexed="56"/>
      <name val="Arial Unicode MS"/>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Bodoni MT"/>
      <family val="1"/>
    </font>
    <font>
      <b/>
      <sz val="11"/>
      <color theme="0"/>
      <name val="Bodoni MT"/>
      <family val="1"/>
    </font>
    <font>
      <b/>
      <sz val="11"/>
      <color theme="1"/>
      <name val="Bodoni MT"/>
      <family val="1"/>
    </font>
    <font>
      <b/>
      <sz val="11"/>
      <color theme="4" tint="-0.24997000396251678"/>
      <name val="Microsoft New Tai Lue"/>
      <family val="2"/>
    </font>
    <font>
      <b/>
      <u val="single"/>
      <sz val="11"/>
      <color theme="1"/>
      <name val="Bodoni MT"/>
      <family val="1"/>
    </font>
    <font>
      <b/>
      <sz val="11"/>
      <color theme="3"/>
      <name val="Arial Unicode MS"/>
      <family val="2"/>
    </font>
    <font>
      <b/>
      <sz val="11"/>
      <color rgb="FF000000"/>
      <name val="Bodoni MT"/>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8">
    <xf numFmtId="0" fontId="0" fillId="0" borderId="0" xfId="0" applyFont="1" applyAlignment="1">
      <alignment/>
    </xf>
    <xf numFmtId="0" fontId="47" fillId="0" borderId="0" xfId="0" applyFont="1" applyBorder="1" applyAlignment="1">
      <alignment/>
    </xf>
    <xf numFmtId="0" fontId="47" fillId="0" borderId="10" xfId="0" applyFont="1" applyBorder="1" applyAlignment="1">
      <alignment/>
    </xf>
    <xf numFmtId="0" fontId="47" fillId="0" borderId="10" xfId="0" applyFont="1" applyBorder="1" applyAlignment="1">
      <alignment wrapText="1"/>
    </xf>
    <xf numFmtId="0" fontId="47" fillId="0" borderId="0" xfId="0" applyFont="1" applyAlignment="1">
      <alignment/>
    </xf>
    <xf numFmtId="0" fontId="48" fillId="33" borderId="10" xfId="0" applyFont="1" applyFill="1" applyBorder="1" applyAlignment="1">
      <alignment/>
    </xf>
    <xf numFmtId="0" fontId="48" fillId="33" borderId="10" xfId="0" applyFont="1" applyFill="1" applyBorder="1" applyAlignment="1">
      <alignment vertical="center" wrapText="1"/>
    </xf>
    <xf numFmtId="0" fontId="48" fillId="33" borderId="10" xfId="0" applyFont="1" applyFill="1" applyBorder="1" applyAlignment="1">
      <alignment horizontal="center"/>
    </xf>
    <xf numFmtId="0" fontId="47" fillId="34" borderId="10" xfId="0" applyFont="1" applyFill="1" applyBorder="1" applyAlignment="1">
      <alignment/>
    </xf>
    <xf numFmtId="0" fontId="49" fillId="0" borderId="10" xfId="0" applyFont="1" applyBorder="1" applyAlignment="1">
      <alignment wrapText="1"/>
    </xf>
    <xf numFmtId="0" fontId="49" fillId="34" borderId="10" xfId="0" applyFont="1" applyFill="1" applyBorder="1" applyAlignment="1">
      <alignment wrapText="1"/>
    </xf>
    <xf numFmtId="0" fontId="50" fillId="0" borderId="0" xfId="0" applyFont="1" applyBorder="1" applyAlignment="1">
      <alignment/>
    </xf>
    <xf numFmtId="0" fontId="47" fillId="0" borderId="0" xfId="0" applyFont="1" applyBorder="1" applyAlignment="1">
      <alignment wrapText="1"/>
    </xf>
    <xf numFmtId="0" fontId="47" fillId="0" borderId="0" xfId="0" applyFont="1" applyFill="1" applyBorder="1" applyAlignment="1">
      <alignment/>
    </xf>
    <xf numFmtId="0" fontId="47" fillId="35" borderId="11" xfId="0" applyFont="1" applyFill="1" applyBorder="1" applyAlignment="1">
      <alignment/>
    </xf>
    <xf numFmtId="0" fontId="47" fillId="34" borderId="11" xfId="0" applyFont="1" applyFill="1" applyBorder="1" applyAlignment="1">
      <alignment/>
    </xf>
    <xf numFmtId="0" fontId="51" fillId="0" borderId="0" xfId="0" applyFont="1" applyBorder="1" applyAlignment="1">
      <alignment/>
    </xf>
    <xf numFmtId="0" fontId="47" fillId="0" borderId="0" xfId="0" applyFont="1" applyFill="1" applyBorder="1" applyAlignment="1">
      <alignment wrapText="1"/>
    </xf>
    <xf numFmtId="0" fontId="47" fillId="36" borderId="11" xfId="0" applyFont="1" applyFill="1" applyBorder="1" applyAlignment="1">
      <alignment/>
    </xf>
    <xf numFmtId="0" fontId="49" fillId="0" borderId="0" xfId="0" applyFont="1" applyAlignment="1">
      <alignment/>
    </xf>
    <xf numFmtId="0" fontId="47" fillId="0" borderId="0" xfId="0" applyFont="1" applyAlignment="1">
      <alignment wrapText="1"/>
    </xf>
    <xf numFmtId="0" fontId="51" fillId="0" borderId="0" xfId="0" applyFont="1" applyBorder="1" applyAlignment="1">
      <alignment wrapText="1"/>
    </xf>
    <xf numFmtId="0" fontId="47" fillId="37" borderId="11" xfId="0" applyFont="1" applyFill="1" applyBorder="1" applyAlignment="1">
      <alignment wrapText="1"/>
    </xf>
    <xf numFmtId="0" fontId="47" fillId="0" borderId="0" xfId="0" applyFont="1" applyFill="1" applyAlignment="1">
      <alignment wrapText="1"/>
    </xf>
    <xf numFmtId="0" fontId="47" fillId="35" borderId="11" xfId="0" applyFont="1" applyFill="1" applyBorder="1" applyAlignment="1">
      <alignment wrapText="1"/>
    </xf>
    <xf numFmtId="0" fontId="47" fillId="38" borderId="11" xfId="0" applyFont="1" applyFill="1" applyBorder="1" applyAlignment="1">
      <alignment wrapText="1"/>
    </xf>
    <xf numFmtId="0" fontId="47" fillId="34" borderId="11" xfId="0" applyFont="1" applyFill="1" applyBorder="1" applyAlignment="1">
      <alignment wrapText="1"/>
    </xf>
    <xf numFmtId="0" fontId="49" fillId="0" borderId="10" xfId="0" applyFont="1" applyBorder="1" applyAlignment="1">
      <alignment/>
    </xf>
    <xf numFmtId="0" fontId="47" fillId="39" borderId="12" xfId="0" applyFont="1" applyFill="1" applyBorder="1" applyAlignment="1">
      <alignment/>
    </xf>
    <xf numFmtId="0" fontId="47" fillId="39" borderId="13" xfId="0" applyFont="1" applyFill="1" applyBorder="1" applyAlignment="1">
      <alignment/>
    </xf>
    <xf numFmtId="0" fontId="47" fillId="39" borderId="14" xfId="0" applyFont="1" applyFill="1" applyBorder="1" applyAlignment="1">
      <alignment/>
    </xf>
    <xf numFmtId="0" fontId="47" fillId="39" borderId="15" xfId="0" applyFont="1" applyFill="1" applyBorder="1" applyAlignment="1">
      <alignment/>
    </xf>
    <xf numFmtId="0" fontId="47" fillId="39" borderId="0" xfId="0" applyFont="1" applyFill="1" applyBorder="1" applyAlignment="1">
      <alignment/>
    </xf>
    <xf numFmtId="0" fontId="47" fillId="39" borderId="16" xfId="0" applyFont="1" applyFill="1" applyBorder="1" applyAlignment="1">
      <alignment/>
    </xf>
    <xf numFmtId="0" fontId="47" fillId="39" borderId="17" xfId="0" applyFont="1" applyFill="1" applyBorder="1" applyAlignment="1">
      <alignment/>
    </xf>
    <xf numFmtId="0" fontId="47" fillId="39" borderId="18" xfId="0" applyFont="1" applyFill="1" applyBorder="1" applyAlignment="1">
      <alignment/>
    </xf>
    <xf numFmtId="0" fontId="47" fillId="39" borderId="19" xfId="0" applyFont="1" applyFill="1" applyBorder="1" applyAlignment="1">
      <alignment/>
    </xf>
    <xf numFmtId="0" fontId="5" fillId="37" borderId="10" xfId="0" applyFont="1" applyFill="1" applyBorder="1" applyAlignment="1">
      <alignment/>
    </xf>
    <xf numFmtId="0" fontId="47" fillId="37" borderId="10" xfId="0" applyFont="1" applyFill="1" applyBorder="1" applyAlignment="1">
      <alignment/>
    </xf>
    <xf numFmtId="0" fontId="47" fillId="0" borderId="10" xfId="0" applyFont="1" applyBorder="1" applyAlignment="1">
      <alignment vertical="top" wrapText="1"/>
    </xf>
    <xf numFmtId="0" fontId="47" fillId="0" borderId="10" xfId="0" applyFont="1" applyFill="1" applyBorder="1" applyAlignment="1">
      <alignment/>
    </xf>
    <xf numFmtId="180" fontId="47" fillId="0" borderId="10" xfId="0" applyNumberFormat="1" applyFont="1" applyBorder="1" applyAlignment="1">
      <alignment vertical="top" wrapText="1"/>
    </xf>
    <xf numFmtId="9" fontId="47" fillId="0" borderId="10" xfId="0" applyNumberFormat="1" applyFont="1" applyBorder="1" applyAlignment="1">
      <alignment vertical="top" wrapText="1"/>
    </xf>
    <xf numFmtId="0" fontId="47" fillId="0" borderId="10" xfId="0" applyNumberFormat="1" applyFont="1" applyBorder="1" applyAlignment="1">
      <alignment vertical="top" wrapText="1"/>
    </xf>
    <xf numFmtId="1" fontId="47" fillId="0" borderId="10" xfId="0" applyNumberFormat="1" applyFont="1" applyBorder="1" applyAlignment="1">
      <alignment vertical="top" wrapText="1"/>
    </xf>
    <xf numFmtId="0" fontId="47" fillId="0" borderId="10" xfId="0" applyFont="1" applyBorder="1" applyAlignment="1">
      <alignment horizontal="right" vertical="top" wrapText="1"/>
    </xf>
    <xf numFmtId="0" fontId="49" fillId="0" borderId="0" xfId="0" applyFont="1" applyBorder="1" applyAlignment="1">
      <alignment horizontal="center" vertical="center" textRotation="90" wrapText="1"/>
    </xf>
    <xf numFmtId="0" fontId="51" fillId="0" borderId="0" xfId="0" applyFont="1" applyBorder="1" applyAlignment="1">
      <alignment vertical="top" wrapText="1"/>
    </xf>
    <xf numFmtId="0" fontId="47" fillId="0" borderId="0" xfId="0" applyFont="1" applyBorder="1" applyAlignment="1">
      <alignment vertical="top" wrapText="1"/>
    </xf>
    <xf numFmtId="1" fontId="47" fillId="0" borderId="0" xfId="0" applyNumberFormat="1" applyFont="1" applyBorder="1" applyAlignment="1">
      <alignment vertical="top" wrapText="1"/>
    </xf>
    <xf numFmtId="0" fontId="47" fillId="0" borderId="20" xfId="0" applyFont="1" applyBorder="1" applyAlignment="1">
      <alignment vertical="top" wrapText="1"/>
    </xf>
    <xf numFmtId="0" fontId="47" fillId="0" borderId="20" xfId="0" applyFont="1" applyFill="1" applyBorder="1" applyAlignment="1">
      <alignment vertical="top" wrapText="1"/>
    </xf>
    <xf numFmtId="9" fontId="47" fillId="0" borderId="10" xfId="52" applyFont="1" applyBorder="1" applyAlignment="1">
      <alignment vertical="top" wrapText="1"/>
    </xf>
    <xf numFmtId="9" fontId="47" fillId="0" borderId="10" xfId="52" applyNumberFormat="1" applyFont="1" applyBorder="1" applyAlignment="1">
      <alignment vertical="top" wrapText="1"/>
    </xf>
    <xf numFmtId="0" fontId="49" fillId="0" borderId="10" xfId="0" applyFont="1" applyBorder="1" applyAlignment="1">
      <alignment vertical="top" wrapText="1"/>
    </xf>
    <xf numFmtId="0" fontId="7" fillId="0" borderId="10" xfId="0" applyFont="1" applyBorder="1" applyAlignment="1">
      <alignment vertical="top" wrapText="1"/>
    </xf>
    <xf numFmtId="0" fontId="4" fillId="0" borderId="10" xfId="0" applyFont="1" applyBorder="1" applyAlignment="1">
      <alignment wrapText="1"/>
    </xf>
    <xf numFmtId="0" fontId="7" fillId="0" borderId="10" xfId="0" applyFont="1" applyBorder="1" applyAlignment="1">
      <alignment wrapText="1"/>
    </xf>
    <xf numFmtId="0" fontId="49" fillId="0" borderId="10" xfId="0" applyFont="1" applyBorder="1" applyAlignment="1">
      <alignment horizontal="right" wrapText="1"/>
    </xf>
    <xf numFmtId="0" fontId="49" fillId="0" borderId="21" xfId="0" applyFont="1" applyFill="1" applyBorder="1" applyAlignment="1">
      <alignment wrapText="1"/>
    </xf>
    <xf numFmtId="0" fontId="49" fillId="0" borderId="10" xfId="0" applyFont="1" applyFill="1" applyBorder="1" applyAlignment="1">
      <alignment wrapText="1"/>
    </xf>
    <xf numFmtId="15" fontId="47" fillId="36" borderId="10" xfId="0" applyNumberFormat="1" applyFont="1" applyFill="1" applyBorder="1" applyAlignment="1">
      <alignment wrapText="1"/>
    </xf>
    <xf numFmtId="15" fontId="47" fillId="0" borderId="10" xfId="0" applyNumberFormat="1" applyFont="1" applyFill="1" applyBorder="1" applyAlignment="1">
      <alignment wrapText="1"/>
    </xf>
    <xf numFmtId="0" fontId="48" fillId="33" borderId="10" xfId="0" applyFont="1" applyFill="1" applyBorder="1" applyAlignment="1">
      <alignment horizontal="center"/>
    </xf>
    <xf numFmtId="0" fontId="48" fillId="33" borderId="22" xfId="0" applyFont="1" applyFill="1" applyBorder="1" applyAlignment="1">
      <alignment horizontal="center" vertical="center"/>
    </xf>
    <xf numFmtId="0" fontId="48" fillId="33" borderId="23" xfId="0" applyFont="1" applyFill="1" applyBorder="1" applyAlignment="1">
      <alignment horizontal="center" vertical="center"/>
    </xf>
    <xf numFmtId="0" fontId="52" fillId="0" borderId="0" xfId="0" applyFont="1" applyBorder="1" applyAlignment="1">
      <alignment horizontal="center"/>
    </xf>
    <xf numFmtId="0" fontId="49" fillId="0" borderId="0" xfId="0" applyFont="1" applyBorder="1" applyAlignment="1">
      <alignment horizontal="center"/>
    </xf>
    <xf numFmtId="0" fontId="49" fillId="0" borderId="10" xfId="0" applyFont="1" applyBorder="1" applyAlignment="1">
      <alignment vertical="top" wrapText="1"/>
    </xf>
    <xf numFmtId="0" fontId="0" fillId="0" borderId="10" xfId="0" applyBorder="1" applyAlignment="1">
      <alignment vertical="top" wrapText="1"/>
    </xf>
    <xf numFmtId="0" fontId="49" fillId="0" borderId="22" xfId="0" applyFont="1" applyBorder="1" applyAlignment="1">
      <alignment vertical="top" wrapText="1"/>
    </xf>
    <xf numFmtId="0" fontId="0" fillId="0" borderId="21" xfId="0" applyBorder="1" applyAlignment="1">
      <alignment vertical="top" wrapText="1"/>
    </xf>
    <xf numFmtId="0" fontId="0" fillId="0" borderId="23" xfId="0" applyBorder="1" applyAlignment="1">
      <alignment vertical="top" wrapText="1"/>
    </xf>
    <xf numFmtId="0" fontId="51" fillId="0" borderId="10" xfId="0" applyFont="1" applyBorder="1" applyAlignment="1">
      <alignment vertical="top" wrapText="1"/>
    </xf>
    <xf numFmtId="0" fontId="53" fillId="0" borderId="22" xfId="0" applyFont="1" applyBorder="1" applyAlignment="1">
      <alignment vertical="top" wrapText="1"/>
    </xf>
    <xf numFmtId="0" fontId="0" fillId="0" borderId="21" xfId="0" applyBorder="1" applyAlignment="1">
      <alignment wrapText="1"/>
    </xf>
    <xf numFmtId="0" fontId="0" fillId="0" borderId="23" xfId="0" applyBorder="1" applyAlignment="1">
      <alignment wrapText="1"/>
    </xf>
    <xf numFmtId="0" fontId="49" fillId="0" borderId="24" xfId="0" applyFont="1" applyBorder="1" applyAlignment="1">
      <alignment horizontal="center" vertical="center" textRotation="90" wrapText="1"/>
    </xf>
    <xf numFmtId="0" fontId="49" fillId="0" borderId="25" xfId="0" applyFont="1" applyBorder="1" applyAlignment="1">
      <alignment horizontal="center" vertical="center" textRotation="90" wrapText="1"/>
    </xf>
    <xf numFmtId="0" fontId="0" fillId="0" borderId="25" xfId="0" applyBorder="1" applyAlignment="1">
      <alignment horizontal="center" vertical="center" textRotation="90" wrapText="1"/>
    </xf>
    <xf numFmtId="0" fontId="0" fillId="0" borderId="10" xfId="0" applyBorder="1" applyAlignment="1">
      <alignment wrapText="1"/>
    </xf>
    <xf numFmtId="0" fontId="52" fillId="0" borderId="0" xfId="0" applyFont="1" applyBorder="1" applyAlignment="1">
      <alignment horizontal="center" wrapText="1"/>
    </xf>
    <xf numFmtId="0" fontId="49" fillId="0" borderId="22" xfId="0" applyFont="1" applyBorder="1" applyAlignment="1">
      <alignment horizontal="center" vertical="center" textRotation="90" wrapText="1"/>
    </xf>
    <xf numFmtId="0" fontId="49" fillId="0" borderId="21" xfId="0" applyFont="1" applyBorder="1" applyAlignment="1">
      <alignment horizontal="center" vertical="center" textRotation="90" wrapText="1"/>
    </xf>
    <xf numFmtId="0" fontId="2" fillId="0" borderId="22" xfId="0" applyFont="1" applyBorder="1" applyAlignment="1">
      <alignment vertical="top" wrapText="1"/>
    </xf>
    <xf numFmtId="0" fontId="47" fillId="0" borderId="21" xfId="0" applyFont="1" applyBorder="1" applyAlignment="1">
      <alignment vertical="top" wrapText="1"/>
    </xf>
    <xf numFmtId="0" fontId="7" fillId="0" borderId="22" xfId="0" applyFont="1" applyBorder="1" applyAlignment="1">
      <alignment vertical="top" wrapText="1"/>
    </xf>
    <xf numFmtId="0" fontId="3" fillId="0" borderId="21" xfId="0" applyFont="1" applyBorder="1" applyAlignment="1">
      <alignment vertical="top" wrapText="1"/>
    </xf>
    <xf numFmtId="0" fontId="0" fillId="0" borderId="21" xfId="0" applyBorder="1" applyAlignment="1">
      <alignment vertical="top"/>
    </xf>
    <xf numFmtId="0" fontId="0" fillId="0" borderId="23" xfId="0" applyBorder="1" applyAlignment="1">
      <alignment vertical="top"/>
    </xf>
    <xf numFmtId="0" fontId="49" fillId="0" borderId="10" xfId="0" applyFont="1" applyBorder="1" applyAlignment="1">
      <alignment horizontal="center"/>
    </xf>
    <xf numFmtId="0" fontId="49" fillId="0" borderId="10" xfId="0" applyFont="1" applyBorder="1" applyAlignment="1">
      <alignment vertical="top"/>
    </xf>
    <xf numFmtId="0" fontId="49" fillId="0" borderId="26" xfId="0" applyFont="1" applyBorder="1" applyAlignment="1">
      <alignment wrapText="1"/>
    </xf>
    <xf numFmtId="0" fontId="49" fillId="0" borderId="27" xfId="0" applyFont="1" applyBorder="1" applyAlignment="1">
      <alignment wrapText="1"/>
    </xf>
    <xf numFmtId="0" fontId="49" fillId="0" borderId="20" xfId="0" applyFont="1" applyBorder="1" applyAlignment="1">
      <alignment wrapText="1"/>
    </xf>
    <xf numFmtId="0" fontId="47" fillId="0" borderId="26" xfId="0" applyFont="1" applyBorder="1" applyAlignment="1">
      <alignment wrapText="1"/>
    </xf>
    <xf numFmtId="0" fontId="47" fillId="0" borderId="27" xfId="0" applyFont="1" applyBorder="1" applyAlignment="1">
      <alignment wrapText="1"/>
    </xf>
    <xf numFmtId="0" fontId="47" fillId="0" borderId="20" xfId="0" applyFont="1" applyBorder="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K22"/>
  <sheetViews>
    <sheetView view="pageBreakPreview" zoomScale="112" zoomScaleSheetLayoutView="112" zoomScalePageLayoutView="0" workbookViewId="0" topLeftCell="B1">
      <selection activeCell="E10" sqref="E10"/>
    </sheetView>
  </sheetViews>
  <sheetFormatPr defaultColWidth="9.140625" defaultRowHeight="15"/>
  <cols>
    <col min="1" max="16384" width="9.140625" style="4" customWidth="1"/>
  </cols>
  <sheetData>
    <row r="1" ht="15.75" thickBot="1"/>
    <row r="2" spans="3:11" ht="15">
      <c r="C2" s="28"/>
      <c r="D2" s="29"/>
      <c r="E2" s="29"/>
      <c r="F2" s="29"/>
      <c r="G2" s="29"/>
      <c r="H2" s="29"/>
      <c r="I2" s="29"/>
      <c r="J2" s="29"/>
      <c r="K2" s="30"/>
    </row>
    <row r="3" spans="3:11" ht="15">
      <c r="C3" s="31"/>
      <c r="D3" s="32"/>
      <c r="E3" s="32"/>
      <c r="F3" s="32"/>
      <c r="G3" s="32"/>
      <c r="H3" s="32"/>
      <c r="I3" s="32"/>
      <c r="J3" s="32"/>
      <c r="K3" s="33"/>
    </row>
    <row r="4" spans="3:11" ht="15">
      <c r="C4" s="31"/>
      <c r="D4" s="32" t="s">
        <v>100</v>
      </c>
      <c r="E4" s="32"/>
      <c r="F4" s="32"/>
      <c r="G4" s="32"/>
      <c r="H4" s="32"/>
      <c r="I4" s="32"/>
      <c r="J4" s="32"/>
      <c r="K4" s="33"/>
    </row>
    <row r="5" spans="3:11" ht="15">
      <c r="C5" s="31"/>
      <c r="D5" s="32"/>
      <c r="E5" s="32"/>
      <c r="F5" s="32"/>
      <c r="G5" s="32"/>
      <c r="H5" s="32"/>
      <c r="I5" s="32"/>
      <c r="J5" s="32"/>
      <c r="K5" s="33"/>
    </row>
    <row r="6" spans="3:11" ht="15">
      <c r="C6" s="31"/>
      <c r="D6" s="32" t="s">
        <v>103</v>
      </c>
      <c r="E6" s="32"/>
      <c r="F6" s="32"/>
      <c r="G6" s="32"/>
      <c r="H6" s="32"/>
      <c r="I6" s="32"/>
      <c r="J6" s="32"/>
      <c r="K6" s="33"/>
    </row>
    <row r="7" spans="3:11" ht="15">
      <c r="C7" s="31"/>
      <c r="D7" s="32"/>
      <c r="E7" s="32"/>
      <c r="F7" s="32"/>
      <c r="G7" s="32"/>
      <c r="H7" s="32"/>
      <c r="I7" s="32"/>
      <c r="J7" s="32"/>
      <c r="K7" s="33"/>
    </row>
    <row r="8" spans="3:11" ht="15">
      <c r="C8" s="31"/>
      <c r="D8" s="32" t="s">
        <v>82</v>
      </c>
      <c r="E8" s="32">
        <v>97175</v>
      </c>
      <c r="F8" s="32"/>
      <c r="G8" s="32"/>
      <c r="H8" s="32"/>
      <c r="I8" s="32"/>
      <c r="J8" s="32"/>
      <c r="K8" s="33"/>
    </row>
    <row r="9" spans="3:11" ht="15">
      <c r="C9" s="31"/>
      <c r="D9" s="32"/>
      <c r="E9" s="32"/>
      <c r="F9" s="32"/>
      <c r="G9" s="32"/>
      <c r="H9" s="32"/>
      <c r="I9" s="32"/>
      <c r="J9" s="32"/>
      <c r="K9" s="33"/>
    </row>
    <row r="10" spans="3:11" ht="15">
      <c r="C10" s="31"/>
      <c r="D10" s="32" t="s">
        <v>106</v>
      </c>
      <c r="E10" s="32"/>
      <c r="F10" s="32"/>
      <c r="G10" s="32"/>
      <c r="H10" s="32"/>
      <c r="I10" s="32"/>
      <c r="J10" s="32"/>
      <c r="K10" s="33"/>
    </row>
    <row r="11" spans="3:11" ht="15">
      <c r="C11" s="31"/>
      <c r="D11" s="32"/>
      <c r="E11" s="32"/>
      <c r="F11" s="32"/>
      <c r="G11" s="32"/>
      <c r="H11" s="32"/>
      <c r="I11" s="32"/>
      <c r="J11" s="32"/>
      <c r="K11" s="33"/>
    </row>
    <row r="12" spans="3:11" ht="15">
      <c r="C12" s="31"/>
      <c r="D12" s="32" t="s">
        <v>107</v>
      </c>
      <c r="E12" s="32"/>
      <c r="F12" s="32"/>
      <c r="G12" s="32"/>
      <c r="H12" s="32"/>
      <c r="I12" s="32"/>
      <c r="J12" s="32"/>
      <c r="K12" s="33"/>
    </row>
    <row r="13" spans="3:11" ht="15">
      <c r="C13" s="31"/>
      <c r="D13" s="32"/>
      <c r="E13" s="32"/>
      <c r="F13" s="32"/>
      <c r="G13" s="32"/>
      <c r="H13" s="32"/>
      <c r="I13" s="32"/>
      <c r="J13" s="32"/>
      <c r="K13" s="33"/>
    </row>
    <row r="14" spans="3:11" ht="15">
      <c r="C14" s="31"/>
      <c r="D14" s="32" t="s">
        <v>101</v>
      </c>
      <c r="E14" s="32"/>
      <c r="F14" s="32"/>
      <c r="G14" s="32"/>
      <c r="H14" s="32"/>
      <c r="I14" s="32"/>
      <c r="J14" s="32"/>
      <c r="K14" s="33"/>
    </row>
    <row r="15" spans="3:11" ht="15">
      <c r="C15" s="31"/>
      <c r="D15" s="32"/>
      <c r="E15" s="32"/>
      <c r="F15" s="32"/>
      <c r="G15" s="32"/>
      <c r="H15" s="32"/>
      <c r="I15" s="32"/>
      <c r="J15" s="32"/>
      <c r="K15" s="33"/>
    </row>
    <row r="16" spans="3:11" ht="15">
      <c r="C16" s="31"/>
      <c r="D16" s="32" t="s">
        <v>108</v>
      </c>
      <c r="E16" s="32"/>
      <c r="F16" s="32"/>
      <c r="G16" s="32"/>
      <c r="H16" s="32"/>
      <c r="I16" s="32"/>
      <c r="J16" s="32"/>
      <c r="K16" s="33"/>
    </row>
    <row r="17" spans="3:11" ht="15">
      <c r="C17" s="31"/>
      <c r="D17" s="32"/>
      <c r="E17" s="32"/>
      <c r="F17" s="32"/>
      <c r="G17" s="32"/>
      <c r="H17" s="32"/>
      <c r="I17" s="32"/>
      <c r="J17" s="32"/>
      <c r="K17" s="33"/>
    </row>
    <row r="18" spans="3:11" ht="15">
      <c r="C18" s="31"/>
      <c r="D18" s="32" t="s">
        <v>109</v>
      </c>
      <c r="E18" s="32"/>
      <c r="F18" s="32"/>
      <c r="G18" s="32"/>
      <c r="H18" s="32"/>
      <c r="I18" s="32"/>
      <c r="J18" s="32"/>
      <c r="K18" s="33"/>
    </row>
    <row r="19" spans="3:11" ht="15">
      <c r="C19" s="31"/>
      <c r="D19" s="32"/>
      <c r="E19" s="32"/>
      <c r="F19" s="32"/>
      <c r="G19" s="32"/>
      <c r="H19" s="32"/>
      <c r="I19" s="32"/>
      <c r="J19" s="32"/>
      <c r="K19" s="33"/>
    </row>
    <row r="20" spans="3:11" ht="15">
      <c r="C20" s="31"/>
      <c r="D20" s="32" t="s">
        <v>102</v>
      </c>
      <c r="E20" s="32"/>
      <c r="F20" s="32"/>
      <c r="G20" s="32"/>
      <c r="H20" s="32"/>
      <c r="I20" s="32"/>
      <c r="J20" s="32"/>
      <c r="K20" s="33"/>
    </row>
    <row r="21" spans="3:11" ht="15">
      <c r="C21" s="31"/>
      <c r="D21" s="32"/>
      <c r="E21" s="32"/>
      <c r="F21" s="32"/>
      <c r="G21" s="32"/>
      <c r="H21" s="32"/>
      <c r="I21" s="32"/>
      <c r="J21" s="32"/>
      <c r="K21" s="33"/>
    </row>
    <row r="22" spans="3:11" ht="15.75" thickBot="1">
      <c r="C22" s="34"/>
      <c r="D22" s="35"/>
      <c r="E22" s="35"/>
      <c r="F22" s="35"/>
      <c r="G22" s="35"/>
      <c r="H22" s="35"/>
      <c r="I22" s="35"/>
      <c r="J22" s="35"/>
      <c r="K22" s="36"/>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O44"/>
  <sheetViews>
    <sheetView view="pageBreakPreview" zoomScaleSheetLayoutView="100" zoomScalePageLayoutView="0" workbookViewId="0" topLeftCell="B13">
      <selection activeCell="M14" sqref="M14"/>
    </sheetView>
  </sheetViews>
  <sheetFormatPr defaultColWidth="9.140625" defaultRowHeight="15"/>
  <cols>
    <col min="1" max="1" width="34.140625" style="1" customWidth="1"/>
    <col min="2" max="2" width="29.00390625" style="1" customWidth="1"/>
    <col min="3" max="3" width="26.57421875" style="1" customWidth="1"/>
    <col min="4" max="4" width="6.28125" style="1" customWidth="1"/>
    <col min="5" max="5" width="6.421875" style="1" customWidth="1"/>
    <col min="6" max="6" width="6.57421875" style="1" customWidth="1"/>
    <col min="7" max="7" width="7.140625" style="1" customWidth="1"/>
    <col min="8" max="8" width="6.140625" style="1" customWidth="1"/>
    <col min="9" max="9" width="6.00390625" style="1" customWidth="1"/>
    <col min="10" max="10" width="6.8515625" style="1" customWidth="1"/>
    <col min="11" max="11" width="6.28125" style="1" customWidth="1"/>
    <col min="12" max="12" width="7.00390625" style="1" customWidth="1"/>
    <col min="13" max="13" width="6.28125" style="1" customWidth="1"/>
    <col min="14" max="15" width="6.421875" style="1" customWidth="1"/>
    <col min="16" max="16384" width="9.140625" style="1" customWidth="1"/>
  </cols>
  <sheetData>
    <row r="1" ht="16.5">
      <c r="A1" s="11" t="s">
        <v>45</v>
      </c>
    </row>
    <row r="2" ht="16.5">
      <c r="A2" s="11"/>
    </row>
    <row r="5" spans="1:15" ht="15">
      <c r="A5" s="67" t="s">
        <v>46</v>
      </c>
      <c r="B5" s="67"/>
      <c r="C5" s="67"/>
      <c r="D5" s="67"/>
      <c r="E5" s="67"/>
      <c r="F5" s="67"/>
      <c r="G5" s="67"/>
      <c r="H5" s="67"/>
      <c r="I5" s="67"/>
      <c r="J5" s="67"/>
      <c r="K5" s="67"/>
      <c r="L5" s="67"/>
      <c r="M5" s="67"/>
      <c r="N5" s="67"/>
      <c r="O5" s="67"/>
    </row>
    <row r="7" spans="1:15" ht="15">
      <c r="A7" s="66" t="s">
        <v>81</v>
      </c>
      <c r="B7" s="66"/>
      <c r="C7" s="66"/>
      <c r="D7" s="66"/>
      <c r="E7" s="66"/>
      <c r="F7" s="66"/>
      <c r="G7" s="66"/>
      <c r="H7" s="66"/>
      <c r="I7" s="66"/>
      <c r="J7" s="66"/>
      <c r="K7" s="66"/>
      <c r="L7" s="66"/>
      <c r="M7" s="66"/>
      <c r="N7" s="66"/>
      <c r="O7" s="66"/>
    </row>
    <row r="9" spans="1:15" ht="15">
      <c r="A9" s="63" t="s">
        <v>8</v>
      </c>
      <c r="B9" s="63"/>
      <c r="C9" s="64" t="s">
        <v>2</v>
      </c>
      <c r="D9" s="63" t="s">
        <v>15</v>
      </c>
      <c r="E9" s="63"/>
      <c r="F9" s="63"/>
      <c r="G9" s="63"/>
      <c r="H9" s="63"/>
      <c r="I9" s="63"/>
      <c r="J9" s="63"/>
      <c r="K9" s="63"/>
      <c r="L9" s="63"/>
      <c r="M9" s="63"/>
      <c r="N9" s="63"/>
      <c r="O9" s="63"/>
    </row>
    <row r="10" spans="1:15" ht="15">
      <c r="A10" s="7" t="s">
        <v>0</v>
      </c>
      <c r="B10" s="7" t="s">
        <v>1</v>
      </c>
      <c r="C10" s="65"/>
      <c r="D10" s="5" t="s">
        <v>4</v>
      </c>
      <c r="E10" s="5" t="s">
        <v>5</v>
      </c>
      <c r="F10" s="5" t="s">
        <v>55</v>
      </c>
      <c r="G10" s="5" t="s">
        <v>3</v>
      </c>
      <c r="H10" s="5" t="s">
        <v>6</v>
      </c>
      <c r="I10" s="5" t="s">
        <v>7</v>
      </c>
      <c r="J10" s="5" t="s">
        <v>9</v>
      </c>
      <c r="K10" s="5" t="s">
        <v>10</v>
      </c>
      <c r="L10" s="5" t="s">
        <v>11</v>
      </c>
      <c r="M10" s="5" t="s">
        <v>12</v>
      </c>
      <c r="N10" s="5" t="s">
        <v>13</v>
      </c>
      <c r="O10" s="5" t="s">
        <v>14</v>
      </c>
    </row>
    <row r="11" spans="1:15" ht="75">
      <c r="A11" s="2" t="s">
        <v>110</v>
      </c>
      <c r="B11" s="3" t="s">
        <v>111</v>
      </c>
      <c r="C11" s="3" t="s">
        <v>112</v>
      </c>
      <c r="D11" s="8"/>
      <c r="E11" s="8"/>
      <c r="F11" s="2"/>
      <c r="G11" s="40"/>
      <c r="H11" s="40"/>
      <c r="I11" s="40"/>
      <c r="J11" s="40"/>
      <c r="K11" s="2"/>
      <c r="L11" s="2"/>
      <c r="M11" s="2"/>
      <c r="N11" s="2"/>
      <c r="O11" s="2"/>
    </row>
    <row r="12" spans="1:15" ht="45">
      <c r="A12" s="2"/>
      <c r="B12" s="3" t="s">
        <v>113</v>
      </c>
      <c r="C12" s="3" t="s">
        <v>114</v>
      </c>
      <c r="D12" s="2"/>
      <c r="E12" s="2"/>
      <c r="F12" s="8"/>
      <c r="G12" s="40"/>
      <c r="H12" s="40"/>
      <c r="I12" s="40"/>
      <c r="J12" s="40"/>
      <c r="K12" s="2"/>
      <c r="L12" s="2"/>
      <c r="M12" s="2"/>
      <c r="N12" s="2"/>
      <c r="O12" s="2"/>
    </row>
    <row r="13" spans="1:15" ht="45">
      <c r="A13" s="2"/>
      <c r="B13" s="2" t="s">
        <v>91</v>
      </c>
      <c r="C13" s="3" t="s">
        <v>115</v>
      </c>
      <c r="D13" s="2"/>
      <c r="E13" s="2"/>
      <c r="F13" s="8"/>
      <c r="G13" s="40"/>
      <c r="H13" s="40"/>
      <c r="I13" s="40"/>
      <c r="J13" s="40"/>
      <c r="K13" s="2"/>
      <c r="L13" s="2"/>
      <c r="M13" s="2"/>
      <c r="N13" s="2"/>
      <c r="O13" s="2"/>
    </row>
    <row r="14" spans="1:15" ht="120">
      <c r="A14" s="2" t="s">
        <v>92</v>
      </c>
      <c r="B14" s="2" t="s">
        <v>93</v>
      </c>
      <c r="C14" s="3" t="s">
        <v>116</v>
      </c>
      <c r="D14" s="2"/>
      <c r="E14" s="2"/>
      <c r="F14" s="8"/>
      <c r="G14" s="40"/>
      <c r="H14" s="40"/>
      <c r="I14" s="40"/>
      <c r="J14" s="40"/>
      <c r="K14" s="2"/>
      <c r="L14" s="2"/>
      <c r="M14" s="2"/>
      <c r="N14" s="2"/>
      <c r="O14" s="2"/>
    </row>
    <row r="15" spans="1:15" ht="60">
      <c r="A15" s="3" t="s">
        <v>117</v>
      </c>
      <c r="B15" s="3" t="s">
        <v>118</v>
      </c>
      <c r="C15" s="3" t="s">
        <v>90</v>
      </c>
      <c r="D15" s="2"/>
      <c r="E15" s="2"/>
      <c r="F15" s="2"/>
      <c r="G15" s="8"/>
      <c r="H15" s="2"/>
      <c r="I15" s="8"/>
      <c r="J15" s="2"/>
      <c r="K15" s="8"/>
      <c r="L15" s="8"/>
      <c r="M15" s="2"/>
      <c r="N15" s="8"/>
      <c r="O15" s="2"/>
    </row>
    <row r="16" spans="1:15" ht="15">
      <c r="A16" s="2"/>
      <c r="B16" s="2"/>
      <c r="C16" s="2"/>
      <c r="D16" s="2"/>
      <c r="E16" s="2"/>
      <c r="F16" s="2"/>
      <c r="G16" s="2"/>
      <c r="H16" s="2"/>
      <c r="I16" s="2"/>
      <c r="J16" s="2"/>
      <c r="K16" s="2"/>
      <c r="L16" s="2"/>
      <c r="M16" s="2"/>
      <c r="N16" s="2"/>
      <c r="O16" s="2"/>
    </row>
    <row r="17" spans="1:15" ht="15">
      <c r="A17" s="2"/>
      <c r="B17" s="2"/>
      <c r="C17" s="2"/>
      <c r="D17" s="2"/>
      <c r="E17" s="2"/>
      <c r="F17" s="2"/>
      <c r="G17" s="2"/>
      <c r="H17" s="2"/>
      <c r="I17" s="2"/>
      <c r="J17" s="2"/>
      <c r="K17" s="2"/>
      <c r="L17" s="2"/>
      <c r="M17" s="2"/>
      <c r="N17" s="2"/>
      <c r="O17" s="2"/>
    </row>
    <row r="18" spans="1:15" ht="15">
      <c r="A18" s="2"/>
      <c r="B18" s="2"/>
      <c r="C18" s="2"/>
      <c r="D18" s="2"/>
      <c r="E18" s="2"/>
      <c r="F18" s="2"/>
      <c r="G18" s="2"/>
      <c r="H18" s="2"/>
      <c r="I18" s="2"/>
      <c r="J18" s="2"/>
      <c r="K18" s="2"/>
      <c r="L18" s="2"/>
      <c r="M18" s="2"/>
      <c r="N18" s="2"/>
      <c r="O18" s="2"/>
    </row>
    <row r="19" spans="1:15" ht="15">
      <c r="A19" s="2"/>
      <c r="B19" s="2"/>
      <c r="C19" s="2"/>
      <c r="D19" s="2"/>
      <c r="E19" s="2"/>
      <c r="F19" s="2"/>
      <c r="G19" s="2"/>
      <c r="H19" s="2"/>
      <c r="I19" s="2"/>
      <c r="J19" s="2"/>
      <c r="K19" s="2"/>
      <c r="L19" s="2"/>
      <c r="M19" s="2"/>
      <c r="N19" s="2"/>
      <c r="O19" s="2"/>
    </row>
    <row r="20" spans="1:15" ht="15">
      <c r="A20" s="2"/>
      <c r="B20" s="2"/>
      <c r="C20" s="2"/>
      <c r="D20" s="2"/>
      <c r="E20" s="2"/>
      <c r="F20" s="2"/>
      <c r="G20" s="2"/>
      <c r="H20" s="2"/>
      <c r="I20" s="2"/>
      <c r="J20" s="2"/>
      <c r="K20" s="2"/>
      <c r="L20" s="2"/>
      <c r="M20" s="2"/>
      <c r="N20" s="2"/>
      <c r="O20" s="2"/>
    </row>
    <row r="21" spans="1:15" ht="15">
      <c r="A21" s="2"/>
      <c r="B21" s="2"/>
      <c r="C21" s="2"/>
      <c r="D21" s="2"/>
      <c r="E21" s="2"/>
      <c r="F21" s="2"/>
      <c r="G21" s="2"/>
      <c r="H21" s="2"/>
      <c r="I21" s="2"/>
      <c r="J21" s="2"/>
      <c r="K21" s="2"/>
      <c r="L21" s="2"/>
      <c r="M21" s="2"/>
      <c r="N21" s="2"/>
      <c r="O21" s="2"/>
    </row>
    <row r="22" spans="1:15" ht="15">
      <c r="A22" s="2"/>
      <c r="B22" s="2"/>
      <c r="C22" s="2"/>
      <c r="D22" s="2"/>
      <c r="E22" s="2"/>
      <c r="F22" s="2"/>
      <c r="G22" s="2"/>
      <c r="H22" s="2"/>
      <c r="I22" s="2"/>
      <c r="J22" s="2"/>
      <c r="K22" s="2"/>
      <c r="L22" s="2"/>
      <c r="M22" s="2"/>
      <c r="N22" s="2"/>
      <c r="O22" s="2"/>
    </row>
    <row r="23" spans="1:15" ht="15">
      <c r="A23" s="2"/>
      <c r="B23" s="2"/>
      <c r="C23" s="2"/>
      <c r="D23" s="2"/>
      <c r="E23" s="2"/>
      <c r="F23" s="2"/>
      <c r="G23" s="2"/>
      <c r="H23" s="2"/>
      <c r="I23" s="2"/>
      <c r="J23" s="2"/>
      <c r="K23" s="2"/>
      <c r="L23" s="2"/>
      <c r="M23" s="2"/>
      <c r="N23" s="2"/>
      <c r="O23" s="2"/>
    </row>
    <row r="24" spans="1:15" ht="15">
      <c r="A24" s="2"/>
      <c r="B24" s="2"/>
      <c r="C24" s="2"/>
      <c r="D24" s="2"/>
      <c r="E24" s="2"/>
      <c r="F24" s="2"/>
      <c r="G24" s="2"/>
      <c r="H24" s="2"/>
      <c r="I24" s="2"/>
      <c r="J24" s="2"/>
      <c r="K24" s="2"/>
      <c r="L24" s="2"/>
      <c r="M24" s="2"/>
      <c r="N24" s="2"/>
      <c r="O24" s="2"/>
    </row>
    <row r="25" spans="1:15" ht="15">
      <c r="A25" s="2"/>
      <c r="B25" s="2"/>
      <c r="C25" s="2"/>
      <c r="D25" s="2"/>
      <c r="E25" s="2"/>
      <c r="F25" s="2"/>
      <c r="G25" s="2"/>
      <c r="H25" s="2"/>
      <c r="I25" s="2"/>
      <c r="J25" s="2"/>
      <c r="K25" s="2"/>
      <c r="L25" s="2"/>
      <c r="M25" s="2"/>
      <c r="N25" s="2"/>
      <c r="O25" s="2"/>
    </row>
    <row r="26" spans="1:15" ht="15">
      <c r="A26" s="2"/>
      <c r="B26" s="2"/>
      <c r="C26" s="2"/>
      <c r="D26" s="2"/>
      <c r="E26" s="2"/>
      <c r="F26" s="2"/>
      <c r="G26" s="2"/>
      <c r="H26" s="2"/>
      <c r="I26" s="2"/>
      <c r="J26" s="2"/>
      <c r="K26" s="2"/>
      <c r="L26" s="2"/>
      <c r="M26" s="2"/>
      <c r="N26" s="2"/>
      <c r="O26" s="2"/>
    </row>
    <row r="27" spans="1:15" ht="15">
      <c r="A27" s="2"/>
      <c r="B27" s="2"/>
      <c r="C27" s="2"/>
      <c r="D27" s="2"/>
      <c r="E27" s="2"/>
      <c r="F27" s="2"/>
      <c r="G27" s="2"/>
      <c r="H27" s="2"/>
      <c r="I27" s="2"/>
      <c r="J27" s="2"/>
      <c r="K27" s="2"/>
      <c r="L27" s="2"/>
      <c r="M27" s="2"/>
      <c r="N27" s="2"/>
      <c r="O27" s="2"/>
    </row>
    <row r="28" spans="1:15" ht="15">
      <c r="A28" s="2"/>
      <c r="B28" s="2"/>
      <c r="C28" s="2"/>
      <c r="D28" s="2"/>
      <c r="E28" s="2"/>
      <c r="F28" s="2"/>
      <c r="G28" s="2"/>
      <c r="H28" s="2"/>
      <c r="I28" s="2"/>
      <c r="J28" s="2"/>
      <c r="K28" s="2"/>
      <c r="L28" s="2"/>
      <c r="M28" s="2"/>
      <c r="N28" s="2"/>
      <c r="O28" s="2"/>
    </row>
    <row r="29" spans="1:15" ht="15">
      <c r="A29" s="2"/>
      <c r="B29" s="2"/>
      <c r="C29" s="2"/>
      <c r="D29" s="2"/>
      <c r="E29" s="2"/>
      <c r="F29" s="2"/>
      <c r="G29" s="2"/>
      <c r="H29" s="2"/>
      <c r="I29" s="2"/>
      <c r="J29" s="2"/>
      <c r="K29" s="2"/>
      <c r="L29" s="2"/>
      <c r="M29" s="2"/>
      <c r="N29" s="2"/>
      <c r="O29" s="2"/>
    </row>
    <row r="30" spans="1:15" ht="15">
      <c r="A30" s="2"/>
      <c r="B30" s="2"/>
      <c r="C30" s="2"/>
      <c r="D30" s="2"/>
      <c r="E30" s="2"/>
      <c r="F30" s="2"/>
      <c r="G30" s="2"/>
      <c r="H30" s="2"/>
      <c r="I30" s="2"/>
      <c r="J30" s="2"/>
      <c r="K30" s="2"/>
      <c r="L30" s="2"/>
      <c r="M30" s="2"/>
      <c r="N30" s="2"/>
      <c r="O30" s="2"/>
    </row>
    <row r="31" spans="1:15" ht="15">
      <c r="A31" s="2"/>
      <c r="B31" s="2"/>
      <c r="C31" s="2"/>
      <c r="D31" s="2"/>
      <c r="E31" s="2"/>
      <c r="F31" s="2"/>
      <c r="G31" s="2"/>
      <c r="H31" s="2"/>
      <c r="I31" s="2"/>
      <c r="J31" s="2"/>
      <c r="K31" s="2"/>
      <c r="L31" s="2"/>
      <c r="M31" s="2"/>
      <c r="N31" s="2"/>
      <c r="O31" s="2"/>
    </row>
    <row r="32" spans="1:15" ht="15">
      <c r="A32" s="2"/>
      <c r="B32" s="2"/>
      <c r="C32" s="2"/>
      <c r="D32" s="2"/>
      <c r="E32" s="2"/>
      <c r="F32" s="2"/>
      <c r="G32" s="2"/>
      <c r="H32" s="2"/>
      <c r="I32" s="2"/>
      <c r="J32" s="2"/>
      <c r="K32" s="2"/>
      <c r="L32" s="2"/>
      <c r="M32" s="2"/>
      <c r="N32" s="2"/>
      <c r="O32" s="2"/>
    </row>
    <row r="33" spans="1:15" ht="15">
      <c r="A33" s="2"/>
      <c r="B33" s="2"/>
      <c r="C33" s="2"/>
      <c r="D33" s="2"/>
      <c r="E33" s="2"/>
      <c r="F33" s="2"/>
      <c r="G33" s="2"/>
      <c r="H33" s="2"/>
      <c r="I33" s="2"/>
      <c r="J33" s="2"/>
      <c r="K33" s="2"/>
      <c r="L33" s="2"/>
      <c r="M33" s="2"/>
      <c r="N33" s="2"/>
      <c r="O33" s="2"/>
    </row>
    <row r="34" spans="1:15" ht="15">
      <c r="A34" s="2"/>
      <c r="B34" s="2"/>
      <c r="C34" s="2"/>
      <c r="D34" s="2"/>
      <c r="E34" s="2"/>
      <c r="F34" s="2"/>
      <c r="G34" s="2"/>
      <c r="H34" s="2"/>
      <c r="I34" s="2"/>
      <c r="J34" s="2"/>
      <c r="K34" s="2"/>
      <c r="L34" s="2"/>
      <c r="M34" s="2"/>
      <c r="N34" s="2"/>
      <c r="O34" s="2"/>
    </row>
    <row r="35" spans="1:15" ht="15">
      <c r="A35" s="2"/>
      <c r="B35" s="2"/>
      <c r="C35" s="2"/>
      <c r="D35" s="2"/>
      <c r="E35" s="2"/>
      <c r="F35" s="2"/>
      <c r="G35" s="2"/>
      <c r="H35" s="2"/>
      <c r="I35" s="2"/>
      <c r="J35" s="2"/>
      <c r="K35" s="2"/>
      <c r="L35" s="2"/>
      <c r="M35" s="2"/>
      <c r="N35" s="2"/>
      <c r="O35" s="2"/>
    </row>
    <row r="36" spans="1:15" ht="15">
      <c r="A36" s="2"/>
      <c r="B36" s="2"/>
      <c r="C36" s="2"/>
      <c r="D36" s="2"/>
      <c r="E36" s="2"/>
      <c r="F36" s="2"/>
      <c r="G36" s="2"/>
      <c r="H36" s="2"/>
      <c r="I36" s="2"/>
      <c r="J36" s="2"/>
      <c r="K36" s="2"/>
      <c r="L36" s="2"/>
      <c r="M36" s="2"/>
      <c r="N36" s="2"/>
      <c r="O36" s="2"/>
    </row>
    <row r="38" ht="15">
      <c r="C38" s="16" t="s">
        <v>47</v>
      </c>
    </row>
    <row r="39" ht="15.75" thickBot="1"/>
    <row r="40" spans="3:4" ht="15.75" thickBot="1">
      <c r="C40" s="14" t="s">
        <v>48</v>
      </c>
      <c r="D40" s="13"/>
    </row>
    <row r="41" s="13" customFormat="1" ht="8.25" customHeight="1" thickBot="1"/>
    <row r="42" spans="3:4" ht="15.75" thickBot="1">
      <c r="C42" s="18" t="s">
        <v>50</v>
      </c>
      <c r="D42" s="13"/>
    </row>
    <row r="43" s="13" customFormat="1" ht="8.25" customHeight="1" thickBot="1"/>
    <row r="44" spans="3:4" ht="15.75" thickBot="1">
      <c r="C44" s="15" t="s">
        <v>49</v>
      </c>
      <c r="D44" s="13"/>
    </row>
  </sheetData>
  <sheetProtection/>
  <mergeCells count="5">
    <mergeCell ref="D9:O9"/>
    <mergeCell ref="A9:B9"/>
    <mergeCell ref="C9:C10"/>
    <mergeCell ref="A7:O7"/>
    <mergeCell ref="A5:O5"/>
  </mergeCells>
  <printOptions/>
  <pageMargins left="0.7" right="0.7" top="0.75" bottom="0.75" header="0.3" footer="0.3"/>
  <pageSetup orientation="landscape" paperSize="9" scale="73" r:id="rId1"/>
</worksheet>
</file>

<file path=xl/worksheets/sheet3.xml><?xml version="1.0" encoding="utf-8"?>
<worksheet xmlns="http://schemas.openxmlformats.org/spreadsheetml/2006/main" xmlns:r="http://schemas.openxmlformats.org/officeDocument/2006/relationships">
  <dimension ref="A2:O30"/>
  <sheetViews>
    <sheetView view="pageBreakPreview" zoomScale="60" zoomScalePageLayoutView="0" workbookViewId="0" topLeftCell="A9">
      <selection activeCell="N18" sqref="N18"/>
    </sheetView>
  </sheetViews>
  <sheetFormatPr defaultColWidth="9.140625" defaultRowHeight="15"/>
  <cols>
    <col min="1" max="1" width="29.7109375" style="1" customWidth="1"/>
    <col min="2" max="2" width="28.8515625" style="1" customWidth="1"/>
    <col min="3" max="3" width="32.140625" style="1" customWidth="1"/>
    <col min="4" max="4" width="6.28125" style="1" customWidth="1"/>
    <col min="5" max="5" width="6.421875" style="1" customWidth="1"/>
    <col min="6" max="6" width="6.57421875" style="1" customWidth="1"/>
    <col min="7" max="7" width="7.140625" style="1" customWidth="1"/>
    <col min="8" max="8" width="6.140625" style="1" customWidth="1"/>
    <col min="9" max="9" width="6.00390625" style="1" customWidth="1"/>
    <col min="10" max="10" width="6.8515625" style="1" customWidth="1"/>
    <col min="11" max="11" width="6.28125" style="1" customWidth="1"/>
    <col min="12" max="12" width="7.00390625" style="1" customWidth="1"/>
    <col min="13" max="13" width="6.28125" style="1" customWidth="1"/>
    <col min="14" max="15" width="6.421875" style="1" customWidth="1"/>
    <col min="16" max="16384" width="9.140625" style="1" customWidth="1"/>
  </cols>
  <sheetData>
    <row r="2" spans="1:15" ht="15">
      <c r="A2" s="66" t="s">
        <v>34</v>
      </c>
      <c r="B2" s="66"/>
      <c r="C2" s="66"/>
      <c r="D2" s="66"/>
      <c r="E2" s="66"/>
      <c r="F2" s="66"/>
      <c r="G2" s="66"/>
      <c r="H2" s="66"/>
      <c r="I2" s="66"/>
      <c r="J2" s="66"/>
      <c r="K2" s="66"/>
      <c r="L2" s="66"/>
      <c r="M2" s="66"/>
      <c r="N2" s="66"/>
      <c r="O2" s="66"/>
    </row>
    <row r="4" spans="1:15" ht="15">
      <c r="A4" s="64" t="s">
        <v>16</v>
      </c>
      <c r="B4" s="63" t="s">
        <v>8</v>
      </c>
      <c r="C4" s="63"/>
      <c r="D4" s="63" t="s">
        <v>15</v>
      </c>
      <c r="E4" s="63"/>
      <c r="F4" s="63"/>
      <c r="G4" s="63"/>
      <c r="H4" s="63"/>
      <c r="I4" s="63"/>
      <c r="J4" s="63"/>
      <c r="K4" s="63"/>
      <c r="L4" s="63"/>
      <c r="M4" s="63"/>
      <c r="N4" s="63"/>
      <c r="O4" s="63"/>
    </row>
    <row r="5" spans="1:15" ht="15">
      <c r="A5" s="65"/>
      <c r="B5" s="5" t="s">
        <v>0</v>
      </c>
      <c r="C5" s="5" t="s">
        <v>1</v>
      </c>
      <c r="D5" s="5" t="s">
        <v>4</v>
      </c>
      <c r="E5" s="5" t="s">
        <v>5</v>
      </c>
      <c r="F5" s="5" t="s">
        <v>55</v>
      </c>
      <c r="G5" s="5" t="s">
        <v>3</v>
      </c>
      <c r="H5" s="5" t="s">
        <v>6</v>
      </c>
      <c r="I5" s="5" t="s">
        <v>7</v>
      </c>
      <c r="J5" s="5" t="s">
        <v>9</v>
      </c>
      <c r="K5" s="5" t="s">
        <v>10</v>
      </c>
      <c r="L5" s="5" t="s">
        <v>11</v>
      </c>
      <c r="M5" s="5" t="s">
        <v>12</v>
      </c>
      <c r="N5" s="5" t="s">
        <v>13</v>
      </c>
      <c r="O5" s="5" t="s">
        <v>14</v>
      </c>
    </row>
    <row r="6" spans="1:15" ht="30" customHeight="1">
      <c r="A6" s="3" t="s">
        <v>17</v>
      </c>
      <c r="B6" s="2"/>
      <c r="C6" s="2"/>
      <c r="D6" s="37">
        <v>31</v>
      </c>
      <c r="E6" s="2"/>
      <c r="F6" s="2"/>
      <c r="G6" s="2"/>
      <c r="H6" s="2"/>
      <c r="I6" s="2"/>
      <c r="J6" s="2"/>
      <c r="K6" s="2"/>
      <c r="L6" s="2"/>
      <c r="M6" s="2"/>
      <c r="N6" s="2"/>
      <c r="O6" s="2"/>
    </row>
    <row r="7" spans="1:15" ht="30" customHeight="1">
      <c r="A7" s="3" t="s">
        <v>18</v>
      </c>
      <c r="B7" s="2"/>
      <c r="C7" s="2"/>
      <c r="D7" s="2"/>
      <c r="E7" s="40">
        <v>23</v>
      </c>
      <c r="F7" s="2"/>
      <c r="G7" s="2"/>
      <c r="H7" s="2"/>
      <c r="I7" s="2"/>
      <c r="J7" s="2"/>
      <c r="K7" s="2"/>
      <c r="L7" s="2"/>
      <c r="M7" s="2"/>
      <c r="N7" s="2"/>
      <c r="O7" s="2"/>
    </row>
    <row r="8" spans="1:15" ht="30" customHeight="1">
      <c r="A8" s="3" t="s">
        <v>26</v>
      </c>
      <c r="B8" s="2"/>
      <c r="C8" s="2"/>
      <c r="D8" s="2"/>
      <c r="E8" s="38">
        <v>19</v>
      </c>
      <c r="F8" s="40"/>
      <c r="G8" s="2"/>
      <c r="H8" s="2"/>
      <c r="I8" s="2"/>
      <c r="J8" s="2"/>
      <c r="K8" s="2"/>
      <c r="L8" s="2"/>
      <c r="M8" s="2"/>
      <c r="N8" s="2"/>
      <c r="O8" s="2"/>
    </row>
    <row r="9" spans="1:15" ht="30" customHeight="1">
      <c r="A9" s="3" t="s">
        <v>27</v>
      </c>
      <c r="B9" s="2"/>
      <c r="C9" s="2"/>
      <c r="D9" s="2"/>
      <c r="E9" s="38">
        <v>19</v>
      </c>
      <c r="F9" s="40"/>
      <c r="G9" s="2"/>
      <c r="H9" s="2"/>
      <c r="I9" s="2"/>
      <c r="J9" s="2"/>
      <c r="K9" s="2"/>
      <c r="L9" s="2"/>
      <c r="M9" s="2"/>
      <c r="N9" s="2"/>
      <c r="O9" s="2"/>
    </row>
    <row r="10" spans="1:15" ht="30">
      <c r="A10" s="3" t="s">
        <v>88</v>
      </c>
      <c r="B10" s="2"/>
      <c r="C10" s="2"/>
      <c r="D10" s="2"/>
      <c r="E10" s="2"/>
      <c r="F10" s="2">
        <v>10</v>
      </c>
      <c r="G10" s="2"/>
      <c r="H10" s="2"/>
      <c r="I10" s="2"/>
      <c r="J10" s="2"/>
      <c r="K10" s="2"/>
      <c r="L10" s="2"/>
      <c r="M10" s="2"/>
      <c r="N10" s="2"/>
      <c r="O10" s="2"/>
    </row>
    <row r="11" spans="1:15" ht="30">
      <c r="A11" s="3" t="s">
        <v>19</v>
      </c>
      <c r="B11" s="2"/>
      <c r="C11" s="2"/>
      <c r="D11" s="2"/>
      <c r="E11" s="2"/>
      <c r="F11" s="2"/>
      <c r="G11" s="2">
        <v>5</v>
      </c>
      <c r="H11" s="2"/>
      <c r="I11" s="2"/>
      <c r="J11" s="2">
        <v>5</v>
      </c>
      <c r="K11" s="2"/>
      <c r="L11" s="2"/>
      <c r="M11" s="2">
        <v>5</v>
      </c>
      <c r="N11" s="2"/>
      <c r="O11" s="2"/>
    </row>
    <row r="12" spans="1:15" ht="30" customHeight="1">
      <c r="A12" s="3" t="s">
        <v>25</v>
      </c>
      <c r="B12" s="2"/>
      <c r="C12" s="2"/>
      <c r="D12" s="2"/>
      <c r="E12" s="2"/>
      <c r="F12" s="2"/>
      <c r="G12" s="2">
        <v>5</v>
      </c>
      <c r="H12" s="2"/>
      <c r="I12" s="2"/>
      <c r="J12" s="2">
        <v>5</v>
      </c>
      <c r="K12" s="2"/>
      <c r="L12" s="2"/>
      <c r="M12" s="2">
        <v>5</v>
      </c>
      <c r="N12" s="2"/>
      <c r="O12" s="2"/>
    </row>
    <row r="13" spans="1:15" ht="30">
      <c r="A13" s="3" t="s">
        <v>24</v>
      </c>
      <c r="B13" s="2"/>
      <c r="C13" s="2"/>
      <c r="D13" s="2"/>
      <c r="E13" s="2"/>
      <c r="F13" s="2"/>
      <c r="G13" s="2"/>
      <c r="H13" s="2"/>
      <c r="I13" s="2"/>
      <c r="J13" s="2">
        <v>7</v>
      </c>
      <c r="K13" s="2"/>
      <c r="L13" s="2"/>
      <c r="M13" s="2"/>
      <c r="N13" s="2">
        <v>15</v>
      </c>
      <c r="O13" s="2"/>
    </row>
    <row r="14" spans="1:15" ht="30" customHeight="1">
      <c r="A14" s="3" t="s">
        <v>28</v>
      </c>
      <c r="B14" s="2"/>
      <c r="C14" s="2"/>
      <c r="D14" s="2"/>
      <c r="E14" s="2"/>
      <c r="F14" s="2"/>
      <c r="G14" s="2">
        <v>5</v>
      </c>
      <c r="H14" s="2"/>
      <c r="I14" s="2"/>
      <c r="J14" s="2">
        <v>5</v>
      </c>
      <c r="K14" s="2"/>
      <c r="L14" s="2"/>
      <c r="M14" s="2">
        <v>5</v>
      </c>
      <c r="N14" s="2"/>
      <c r="O14" s="2"/>
    </row>
    <row r="15" spans="1:15" ht="30" customHeight="1">
      <c r="A15" s="3" t="s">
        <v>87</v>
      </c>
      <c r="B15" s="2"/>
      <c r="C15" s="2"/>
      <c r="D15" s="2"/>
      <c r="E15" s="2"/>
      <c r="F15" s="2"/>
      <c r="G15" s="2">
        <v>10</v>
      </c>
      <c r="H15" s="2"/>
      <c r="I15" s="2"/>
      <c r="J15" s="2">
        <v>10</v>
      </c>
      <c r="K15" s="2"/>
      <c r="L15" s="2"/>
      <c r="M15" s="2">
        <v>10</v>
      </c>
      <c r="N15" s="2"/>
      <c r="O15" s="2"/>
    </row>
    <row r="16" spans="1:15" ht="30" customHeight="1">
      <c r="A16" s="3" t="s">
        <v>85</v>
      </c>
      <c r="B16" s="2"/>
      <c r="C16" s="2"/>
      <c r="D16" s="2"/>
      <c r="E16" s="2"/>
      <c r="F16" s="2"/>
      <c r="G16" s="2"/>
      <c r="H16" s="2"/>
      <c r="I16" s="2"/>
      <c r="J16" s="2"/>
      <c r="K16" s="2"/>
      <c r="L16" s="2"/>
      <c r="M16" s="2"/>
      <c r="N16" s="2"/>
      <c r="O16" s="2"/>
    </row>
    <row r="17" spans="1:15" ht="30" customHeight="1">
      <c r="A17" s="3" t="s">
        <v>86</v>
      </c>
      <c r="B17" s="2"/>
      <c r="C17" s="2"/>
      <c r="D17" s="2"/>
      <c r="E17" s="2"/>
      <c r="F17" s="2"/>
      <c r="G17" s="2"/>
      <c r="H17" s="2"/>
      <c r="I17" s="2"/>
      <c r="J17" s="2"/>
      <c r="K17" s="2"/>
      <c r="L17" s="2"/>
      <c r="M17" s="2"/>
      <c r="N17" s="2"/>
      <c r="O17" s="2"/>
    </row>
    <row r="18" spans="1:15" ht="30" customHeight="1">
      <c r="A18" s="3" t="s">
        <v>23</v>
      </c>
      <c r="B18" s="2"/>
      <c r="C18" s="2"/>
      <c r="D18" s="2"/>
      <c r="E18" s="2"/>
      <c r="F18" s="2"/>
      <c r="G18" s="2">
        <v>15</v>
      </c>
      <c r="H18" s="2"/>
      <c r="I18" s="2"/>
      <c r="J18" s="2">
        <v>15</v>
      </c>
      <c r="K18" s="2"/>
      <c r="L18" s="2"/>
      <c r="M18" s="2">
        <v>15</v>
      </c>
      <c r="N18" s="2"/>
      <c r="O18" s="2"/>
    </row>
    <row r="19" spans="1:15" ht="30" customHeight="1">
      <c r="A19" s="3" t="s">
        <v>20</v>
      </c>
      <c r="B19" s="2"/>
      <c r="C19" s="2"/>
      <c r="D19" s="2"/>
      <c r="E19" s="2"/>
      <c r="F19" s="2"/>
      <c r="G19" s="2"/>
      <c r="H19" s="2"/>
      <c r="I19" s="2">
        <v>30</v>
      </c>
      <c r="J19" s="2"/>
      <c r="K19" s="2"/>
      <c r="L19" s="2"/>
      <c r="M19" s="2"/>
      <c r="N19" s="2"/>
      <c r="O19" s="2">
        <v>31</v>
      </c>
    </row>
    <row r="20" spans="1:15" ht="30" customHeight="1">
      <c r="A20" s="3" t="s">
        <v>83</v>
      </c>
      <c r="B20" s="2"/>
      <c r="C20" s="2"/>
      <c r="D20" s="2"/>
      <c r="E20" s="2"/>
      <c r="F20" s="2"/>
      <c r="G20" s="2"/>
      <c r="H20" s="8"/>
      <c r="I20" s="2"/>
      <c r="J20" s="2"/>
      <c r="K20" s="2"/>
      <c r="L20" s="2"/>
      <c r="M20" s="2"/>
      <c r="N20" s="2"/>
      <c r="O20" s="2"/>
    </row>
    <row r="21" spans="1:15" ht="30" customHeight="1">
      <c r="A21" s="3" t="s">
        <v>21</v>
      </c>
      <c r="B21" s="2"/>
      <c r="C21" s="2"/>
      <c r="D21" s="2"/>
      <c r="E21" s="2"/>
      <c r="F21" s="2"/>
      <c r="G21" s="2"/>
      <c r="H21" s="8"/>
      <c r="I21" s="2"/>
      <c r="J21" s="2"/>
      <c r="K21" s="2"/>
      <c r="L21" s="2"/>
      <c r="M21" s="2"/>
      <c r="N21" s="2"/>
      <c r="O21" s="2"/>
    </row>
    <row r="22" spans="1:15" ht="30" customHeight="1">
      <c r="A22" s="3" t="s">
        <v>22</v>
      </c>
      <c r="B22" s="2"/>
      <c r="C22" s="2"/>
      <c r="D22" s="2"/>
      <c r="E22" s="2"/>
      <c r="F22" s="2"/>
      <c r="G22" s="2"/>
      <c r="H22" s="2"/>
      <c r="I22" s="2"/>
      <c r="J22" s="2"/>
      <c r="K22" s="2"/>
      <c r="L22" s="2"/>
      <c r="M22" s="2"/>
      <c r="N22" s="2"/>
      <c r="O22" s="2"/>
    </row>
    <row r="23" spans="1:15" ht="30" customHeight="1">
      <c r="A23" s="3" t="s">
        <v>84</v>
      </c>
      <c r="B23" s="2"/>
      <c r="C23" s="2"/>
      <c r="D23" s="2"/>
      <c r="E23" s="2"/>
      <c r="F23" s="2"/>
      <c r="G23" s="2"/>
      <c r="H23" s="2"/>
      <c r="I23" s="2"/>
      <c r="J23" s="2"/>
      <c r="K23" s="2"/>
      <c r="L23" s="2"/>
      <c r="M23" s="2"/>
      <c r="N23" s="2"/>
      <c r="O23" s="2"/>
    </row>
    <row r="24" ht="15">
      <c r="A24" s="12"/>
    </row>
    <row r="25" ht="15">
      <c r="A25" s="12"/>
    </row>
    <row r="26" spans="1:3" ht="15">
      <c r="A26" s="12"/>
      <c r="C26" s="16" t="s">
        <v>47</v>
      </c>
    </row>
    <row r="27" ht="15.75" thickBot="1">
      <c r="A27" s="12"/>
    </row>
    <row r="28" spans="1:4" ht="15.75" thickBot="1">
      <c r="A28" s="12"/>
      <c r="C28" s="14" t="s">
        <v>48</v>
      </c>
      <c r="D28" s="13"/>
    </row>
    <row r="29" s="13" customFormat="1" ht="8.25" customHeight="1" thickBot="1">
      <c r="A29" s="17"/>
    </row>
    <row r="30" spans="3:4" ht="15.75" thickBot="1">
      <c r="C30" s="15" t="s">
        <v>49</v>
      </c>
      <c r="D30" s="13"/>
    </row>
  </sheetData>
  <sheetProtection/>
  <mergeCells count="4">
    <mergeCell ref="B4:C4"/>
    <mergeCell ref="A4:A5"/>
    <mergeCell ref="D4:O4"/>
    <mergeCell ref="A2:O2"/>
  </mergeCells>
  <printOptions/>
  <pageMargins left="0.7086614173228347" right="0.7086614173228347" top="0.7480314960629921" bottom="0.7480314960629921" header="0.31496062992125984" footer="0.31496062992125984"/>
  <pageSetup orientation="landscape" paperSize="9" scale="70" r:id="rId1"/>
</worksheet>
</file>

<file path=xl/worksheets/sheet4.xml><?xml version="1.0" encoding="utf-8"?>
<worksheet xmlns="http://schemas.openxmlformats.org/spreadsheetml/2006/main" xmlns:r="http://schemas.openxmlformats.org/officeDocument/2006/relationships">
  <dimension ref="A2:H66"/>
  <sheetViews>
    <sheetView view="pageBreakPreview" zoomScaleSheetLayoutView="100" zoomScalePageLayoutView="0" workbookViewId="0" topLeftCell="B46">
      <selection activeCell="B48" sqref="B48:B55"/>
    </sheetView>
  </sheetViews>
  <sheetFormatPr defaultColWidth="9.140625" defaultRowHeight="15"/>
  <cols>
    <col min="1" max="1" width="13.7109375" style="20" customWidth="1"/>
    <col min="2" max="4" width="25.00390625" style="20" customWidth="1"/>
    <col min="5" max="5" width="33.421875" style="20" customWidth="1"/>
    <col min="6" max="6" width="35.8515625" style="20" customWidth="1"/>
    <col min="7" max="7" width="28.00390625" style="20" customWidth="1"/>
    <col min="8" max="8" width="40.00390625" style="20" customWidth="1"/>
    <col min="9" max="16384" width="9.140625" style="20" customWidth="1"/>
  </cols>
  <sheetData>
    <row r="2" spans="1:7" ht="15">
      <c r="A2" s="81" t="s">
        <v>35</v>
      </c>
      <c r="B2" s="81"/>
      <c r="C2" s="81"/>
      <c r="D2" s="81"/>
      <c r="E2" s="81"/>
      <c r="F2" s="81"/>
      <c r="G2" s="81"/>
    </row>
    <row r="4" spans="1:8" ht="30">
      <c r="A4" s="6" t="s">
        <v>32</v>
      </c>
      <c r="B4" s="6" t="s">
        <v>33</v>
      </c>
      <c r="C4" s="6" t="s">
        <v>29</v>
      </c>
      <c r="D4" s="6" t="s">
        <v>122</v>
      </c>
      <c r="E4" s="6" t="s">
        <v>121</v>
      </c>
      <c r="F4" s="6" t="s">
        <v>123</v>
      </c>
      <c r="G4" s="6" t="s">
        <v>30</v>
      </c>
      <c r="H4" s="6" t="s">
        <v>58</v>
      </c>
    </row>
    <row r="5" spans="1:8" ht="59.25" customHeight="1">
      <c r="A5" s="82" t="s">
        <v>89</v>
      </c>
      <c r="B5" s="84" t="s">
        <v>60</v>
      </c>
      <c r="C5" s="3"/>
      <c r="D5" s="3"/>
      <c r="E5" s="3"/>
      <c r="F5" s="3"/>
      <c r="G5" s="3"/>
      <c r="H5" s="3"/>
    </row>
    <row r="6" spans="1:8" ht="63.75" customHeight="1">
      <c r="A6" s="83"/>
      <c r="B6" s="85"/>
      <c r="C6" s="3"/>
      <c r="D6" s="3"/>
      <c r="E6" s="3"/>
      <c r="F6" s="3"/>
      <c r="G6" s="3"/>
      <c r="H6" s="3"/>
    </row>
    <row r="7" spans="1:8" ht="66.75" customHeight="1">
      <c r="A7" s="77" t="s">
        <v>31</v>
      </c>
      <c r="B7" s="86" t="s">
        <v>166</v>
      </c>
      <c r="C7" s="39" t="s">
        <v>195</v>
      </c>
      <c r="D7" s="39" t="s">
        <v>120</v>
      </c>
      <c r="E7" s="39">
        <v>4</v>
      </c>
      <c r="F7" s="39" t="s">
        <v>104</v>
      </c>
      <c r="G7" s="39" t="s">
        <v>167</v>
      </c>
      <c r="H7" s="39" t="s">
        <v>105</v>
      </c>
    </row>
    <row r="8" spans="1:8" ht="34.5" customHeight="1">
      <c r="A8" s="78"/>
      <c r="B8" s="87"/>
      <c r="C8" s="39" t="s">
        <v>119</v>
      </c>
      <c r="D8" s="39" t="s">
        <v>120</v>
      </c>
      <c r="E8" s="41">
        <v>10</v>
      </c>
      <c r="F8" s="39" t="s">
        <v>104</v>
      </c>
      <c r="G8" s="39" t="s">
        <v>167</v>
      </c>
      <c r="H8" s="39" t="s">
        <v>105</v>
      </c>
    </row>
    <row r="9" spans="1:8" ht="46.5" customHeight="1">
      <c r="A9" s="78"/>
      <c r="B9" s="87"/>
      <c r="C9" s="39" t="s">
        <v>168</v>
      </c>
      <c r="D9" s="39" t="s">
        <v>120</v>
      </c>
      <c r="E9" s="39">
        <v>10</v>
      </c>
      <c r="F9" s="39" t="s">
        <v>104</v>
      </c>
      <c r="G9" s="39" t="s">
        <v>167</v>
      </c>
      <c r="H9" s="39" t="s">
        <v>105</v>
      </c>
    </row>
    <row r="10" spans="1:8" ht="60" customHeight="1">
      <c r="A10" s="78"/>
      <c r="B10" s="85"/>
      <c r="C10" s="39" t="s">
        <v>191</v>
      </c>
      <c r="D10" s="39" t="s">
        <v>120</v>
      </c>
      <c r="E10" s="42">
        <v>0.6</v>
      </c>
      <c r="F10" s="39" t="s">
        <v>104</v>
      </c>
      <c r="G10" s="39" t="s">
        <v>167</v>
      </c>
      <c r="H10" s="39" t="s">
        <v>105</v>
      </c>
    </row>
    <row r="11" spans="1:8" ht="79.5" customHeight="1">
      <c r="A11" s="78"/>
      <c r="B11" s="85"/>
      <c r="C11" s="39" t="s">
        <v>169</v>
      </c>
      <c r="D11" s="39" t="s">
        <v>120</v>
      </c>
      <c r="E11" s="41">
        <v>12</v>
      </c>
      <c r="F11" s="39" t="s">
        <v>104</v>
      </c>
      <c r="G11" s="39" t="s">
        <v>167</v>
      </c>
      <c r="H11" s="39" t="s">
        <v>105</v>
      </c>
    </row>
    <row r="12" spans="1:8" ht="45" customHeight="1">
      <c r="A12" s="78"/>
      <c r="B12" s="72"/>
      <c r="C12" s="39" t="s">
        <v>192</v>
      </c>
      <c r="D12" s="39" t="s">
        <v>120</v>
      </c>
      <c r="E12" s="42">
        <v>0.6</v>
      </c>
      <c r="F12" s="39" t="s">
        <v>104</v>
      </c>
      <c r="G12" s="39" t="s">
        <v>167</v>
      </c>
      <c r="H12" s="39" t="s">
        <v>105</v>
      </c>
    </row>
    <row r="13" spans="1:8" ht="68.25" customHeight="1">
      <c r="A13" s="78"/>
      <c r="B13" s="70" t="s">
        <v>160</v>
      </c>
      <c r="C13" s="39" t="s">
        <v>124</v>
      </c>
      <c r="D13" s="39" t="s">
        <v>120</v>
      </c>
      <c r="E13" s="44">
        <v>60</v>
      </c>
      <c r="F13" s="39" t="s">
        <v>104</v>
      </c>
      <c r="G13" s="39" t="s">
        <v>167</v>
      </c>
      <c r="H13" s="39" t="s">
        <v>105</v>
      </c>
    </row>
    <row r="14" spans="1:8" ht="39" customHeight="1">
      <c r="A14" s="78"/>
      <c r="B14" s="71"/>
      <c r="C14" s="39" t="s">
        <v>125</v>
      </c>
      <c r="D14" s="39" t="s">
        <v>120</v>
      </c>
      <c r="E14" s="44">
        <v>10</v>
      </c>
      <c r="F14" s="39" t="s">
        <v>104</v>
      </c>
      <c r="G14" s="39" t="s">
        <v>170</v>
      </c>
      <c r="H14" s="39" t="s">
        <v>105</v>
      </c>
    </row>
    <row r="15" spans="1:8" ht="36" customHeight="1">
      <c r="A15" s="78"/>
      <c r="B15" s="71"/>
      <c r="C15" s="39" t="s">
        <v>126</v>
      </c>
      <c r="D15" s="39" t="s">
        <v>120</v>
      </c>
      <c r="E15" s="44">
        <v>10</v>
      </c>
      <c r="F15" s="39" t="s">
        <v>104</v>
      </c>
      <c r="G15" s="39" t="s">
        <v>170</v>
      </c>
      <c r="H15" s="39" t="s">
        <v>105</v>
      </c>
    </row>
    <row r="16" spans="1:8" ht="36" customHeight="1">
      <c r="A16" s="78"/>
      <c r="B16" s="71"/>
      <c r="C16" s="39" t="s">
        <v>127</v>
      </c>
      <c r="D16" s="39" t="s">
        <v>120</v>
      </c>
      <c r="E16" s="44">
        <v>10</v>
      </c>
      <c r="F16" s="39" t="s">
        <v>104</v>
      </c>
      <c r="G16" s="39" t="s">
        <v>170</v>
      </c>
      <c r="H16" s="39" t="s">
        <v>105</v>
      </c>
    </row>
    <row r="17" spans="1:8" ht="60" customHeight="1">
      <c r="A17" s="78"/>
      <c r="B17" s="71"/>
      <c r="C17" s="39" t="s">
        <v>128</v>
      </c>
      <c r="D17" s="39" t="s">
        <v>120</v>
      </c>
      <c r="E17" s="41">
        <v>12</v>
      </c>
      <c r="F17" s="39" t="s">
        <v>104</v>
      </c>
      <c r="G17" s="39" t="s">
        <v>170</v>
      </c>
      <c r="H17" s="39" t="s">
        <v>105</v>
      </c>
    </row>
    <row r="18" spans="1:8" ht="63.75" customHeight="1">
      <c r="A18" s="78"/>
      <c r="B18" s="72"/>
      <c r="C18" s="39" t="s">
        <v>129</v>
      </c>
      <c r="D18" s="39" t="s">
        <v>120</v>
      </c>
      <c r="E18" s="42">
        <v>0.6</v>
      </c>
      <c r="F18" s="39" t="s">
        <v>104</v>
      </c>
      <c r="G18" s="39" t="s">
        <v>170</v>
      </c>
      <c r="H18" s="39" t="s">
        <v>105</v>
      </c>
    </row>
    <row r="19" spans="1:8" ht="66" customHeight="1">
      <c r="A19" s="78"/>
      <c r="B19" s="70" t="s">
        <v>138</v>
      </c>
      <c r="C19" s="39" t="s">
        <v>131</v>
      </c>
      <c r="D19" s="39" t="s">
        <v>120</v>
      </c>
      <c r="E19" s="42">
        <v>0.25</v>
      </c>
      <c r="F19" s="39" t="s">
        <v>104</v>
      </c>
      <c r="G19" s="39" t="s">
        <v>170</v>
      </c>
      <c r="H19" s="39" t="s">
        <v>105</v>
      </c>
    </row>
    <row r="20" spans="1:8" ht="49.5" customHeight="1">
      <c r="A20" s="78"/>
      <c r="B20" s="88"/>
      <c r="C20" s="39" t="s">
        <v>161</v>
      </c>
      <c r="D20" s="39" t="s">
        <v>120</v>
      </c>
      <c r="E20" s="42">
        <v>0.5</v>
      </c>
      <c r="F20" s="39" t="s">
        <v>104</v>
      </c>
      <c r="G20" s="39" t="s">
        <v>170</v>
      </c>
      <c r="H20" s="39" t="s">
        <v>105</v>
      </c>
    </row>
    <row r="21" spans="1:8" ht="92.25" customHeight="1">
      <c r="A21" s="78"/>
      <c r="B21" s="89"/>
      <c r="C21" s="39" t="s">
        <v>130</v>
      </c>
      <c r="D21" s="39" t="s">
        <v>120</v>
      </c>
      <c r="E21" s="42">
        <v>0.2</v>
      </c>
      <c r="F21" s="39" t="s">
        <v>104</v>
      </c>
      <c r="G21" s="39" t="s">
        <v>170</v>
      </c>
      <c r="H21" s="39" t="s">
        <v>105</v>
      </c>
    </row>
    <row r="22" spans="1:8" ht="61.5" customHeight="1">
      <c r="A22" s="78"/>
      <c r="B22" s="74" t="s">
        <v>139</v>
      </c>
      <c r="C22" s="39" t="s">
        <v>132</v>
      </c>
      <c r="D22" s="39" t="s">
        <v>120</v>
      </c>
      <c r="E22" s="44">
        <v>1</v>
      </c>
      <c r="F22" s="39" t="s">
        <v>104</v>
      </c>
      <c r="G22" s="39" t="s">
        <v>170</v>
      </c>
      <c r="H22" s="39" t="s">
        <v>105</v>
      </c>
    </row>
    <row r="23" spans="1:8" ht="47.25" customHeight="1">
      <c r="A23" s="78"/>
      <c r="B23" s="75"/>
      <c r="C23" s="39" t="s">
        <v>133</v>
      </c>
      <c r="D23" s="39" t="s">
        <v>120</v>
      </c>
      <c r="E23" s="41">
        <v>12</v>
      </c>
      <c r="F23" s="39" t="s">
        <v>104</v>
      </c>
      <c r="G23" s="39" t="s">
        <v>170</v>
      </c>
      <c r="H23" s="39" t="s">
        <v>105</v>
      </c>
    </row>
    <row r="24" spans="1:8" ht="63.75" customHeight="1">
      <c r="A24" s="78"/>
      <c r="B24" s="76"/>
      <c r="C24" s="39" t="s">
        <v>134</v>
      </c>
      <c r="D24" s="39" t="s">
        <v>120</v>
      </c>
      <c r="E24" s="42">
        <v>0.6</v>
      </c>
      <c r="F24" s="39" t="s">
        <v>104</v>
      </c>
      <c r="G24" s="39" t="s">
        <v>170</v>
      </c>
      <c r="H24" s="39" t="s">
        <v>105</v>
      </c>
    </row>
    <row r="25" spans="1:8" ht="31.5" customHeight="1">
      <c r="A25" s="78"/>
      <c r="B25" s="68" t="s">
        <v>162</v>
      </c>
      <c r="C25" s="39" t="s">
        <v>135</v>
      </c>
      <c r="D25" s="39" t="s">
        <v>120</v>
      </c>
      <c r="E25" s="41">
        <v>1</v>
      </c>
      <c r="F25" s="39" t="s">
        <v>104</v>
      </c>
      <c r="G25" s="39" t="s">
        <v>170</v>
      </c>
      <c r="H25" s="39" t="s">
        <v>105</v>
      </c>
    </row>
    <row r="26" spans="1:8" ht="29.25" customHeight="1">
      <c r="A26" s="78"/>
      <c r="B26" s="80"/>
      <c r="C26" s="39" t="s">
        <v>136</v>
      </c>
      <c r="D26" s="39" t="s">
        <v>120</v>
      </c>
      <c r="E26" s="41">
        <v>10</v>
      </c>
      <c r="F26" s="43" t="s">
        <v>104</v>
      </c>
      <c r="G26" s="39" t="s">
        <v>170</v>
      </c>
      <c r="H26" s="39" t="s">
        <v>105</v>
      </c>
    </row>
    <row r="27" spans="1:8" ht="48" customHeight="1">
      <c r="A27" s="78"/>
      <c r="B27" s="80"/>
      <c r="C27" s="39" t="s">
        <v>137</v>
      </c>
      <c r="D27" s="39" t="s">
        <v>120</v>
      </c>
      <c r="E27" s="42">
        <v>0.6</v>
      </c>
      <c r="F27" s="39" t="s">
        <v>104</v>
      </c>
      <c r="G27" s="39" t="s">
        <v>170</v>
      </c>
      <c r="H27" s="39" t="s">
        <v>105</v>
      </c>
    </row>
    <row r="28" spans="1:8" ht="77.25" customHeight="1">
      <c r="A28" s="78"/>
      <c r="B28" s="68" t="s">
        <v>140</v>
      </c>
      <c r="C28" s="39" t="s">
        <v>141</v>
      </c>
      <c r="D28" s="39" t="s">
        <v>120</v>
      </c>
      <c r="E28" s="43">
        <v>1</v>
      </c>
      <c r="F28" s="39" t="s">
        <v>104</v>
      </c>
      <c r="G28" s="39" t="s">
        <v>171</v>
      </c>
      <c r="H28" s="39" t="s">
        <v>105</v>
      </c>
    </row>
    <row r="29" spans="1:8" ht="47.25" customHeight="1">
      <c r="A29" s="78"/>
      <c r="B29" s="69"/>
      <c r="C29" s="39" t="s">
        <v>142</v>
      </c>
      <c r="D29" s="39" t="s">
        <v>120</v>
      </c>
      <c r="E29" s="42">
        <v>0.6</v>
      </c>
      <c r="F29" s="39" t="s">
        <v>104</v>
      </c>
      <c r="G29" s="39" t="s">
        <v>171</v>
      </c>
      <c r="H29" s="39" t="s">
        <v>105</v>
      </c>
    </row>
    <row r="30" spans="1:8" ht="32.25" customHeight="1">
      <c r="A30" s="78"/>
      <c r="B30" s="69"/>
      <c r="C30" s="39" t="s">
        <v>143</v>
      </c>
      <c r="D30" s="39" t="s">
        <v>120</v>
      </c>
      <c r="E30" s="42">
        <v>0.5</v>
      </c>
      <c r="F30" s="39" t="s">
        <v>104</v>
      </c>
      <c r="G30" s="39" t="s">
        <v>171</v>
      </c>
      <c r="H30" s="39" t="s">
        <v>105</v>
      </c>
    </row>
    <row r="31" spans="1:8" ht="49.5" customHeight="1">
      <c r="A31" s="78"/>
      <c r="B31" s="68" t="s">
        <v>149</v>
      </c>
      <c r="C31" s="39" t="s">
        <v>144</v>
      </c>
      <c r="D31" s="39" t="s">
        <v>120</v>
      </c>
      <c r="E31" s="43">
        <v>15</v>
      </c>
      <c r="F31" s="39" t="s">
        <v>104</v>
      </c>
      <c r="G31" s="39" t="s">
        <v>172</v>
      </c>
      <c r="H31" s="39" t="s">
        <v>105</v>
      </c>
    </row>
    <row r="32" spans="1:8" ht="52.5" customHeight="1">
      <c r="A32" s="78"/>
      <c r="B32" s="69"/>
      <c r="C32" s="39" t="s">
        <v>145</v>
      </c>
      <c r="D32" s="39" t="s">
        <v>120</v>
      </c>
      <c r="E32" s="42">
        <v>0.1</v>
      </c>
      <c r="F32" s="39" t="s">
        <v>104</v>
      </c>
      <c r="G32" s="39" t="s">
        <v>172</v>
      </c>
      <c r="H32" s="39" t="s">
        <v>105</v>
      </c>
    </row>
    <row r="33" spans="1:8" ht="53.25" customHeight="1">
      <c r="A33" s="78"/>
      <c r="B33" s="69"/>
      <c r="C33" s="39" t="s">
        <v>146</v>
      </c>
      <c r="D33" s="39" t="s">
        <v>120</v>
      </c>
      <c r="E33" s="42">
        <v>0.6</v>
      </c>
      <c r="F33" s="39" t="s">
        <v>104</v>
      </c>
      <c r="G33" s="39" t="s">
        <v>172</v>
      </c>
      <c r="H33" s="39" t="s">
        <v>105</v>
      </c>
    </row>
    <row r="34" spans="1:8" ht="60.75" customHeight="1">
      <c r="A34" s="78"/>
      <c r="B34" s="69"/>
      <c r="C34" s="39" t="s">
        <v>193</v>
      </c>
      <c r="D34" s="39" t="s">
        <v>120</v>
      </c>
      <c r="E34" s="41">
        <v>12</v>
      </c>
      <c r="F34" s="39" t="s">
        <v>104</v>
      </c>
      <c r="G34" s="39" t="s">
        <v>170</v>
      </c>
      <c r="H34" s="39" t="s">
        <v>105</v>
      </c>
    </row>
    <row r="35" spans="1:8" ht="60.75" customHeight="1">
      <c r="A35" s="78"/>
      <c r="B35" s="69"/>
      <c r="C35" s="39" t="s">
        <v>147</v>
      </c>
      <c r="D35" s="39" t="s">
        <v>120</v>
      </c>
      <c r="E35" s="42">
        <v>0.6</v>
      </c>
      <c r="F35" s="39" t="s">
        <v>104</v>
      </c>
      <c r="G35" s="39" t="s">
        <v>170</v>
      </c>
      <c r="H35" s="39" t="s">
        <v>105</v>
      </c>
    </row>
    <row r="36" spans="1:8" ht="73.5" customHeight="1">
      <c r="A36" s="78"/>
      <c r="B36" s="69"/>
      <c r="C36" s="39" t="s">
        <v>148</v>
      </c>
      <c r="D36" s="39" t="s">
        <v>120</v>
      </c>
      <c r="E36" s="42">
        <v>0.6</v>
      </c>
      <c r="F36" s="39" t="s">
        <v>104</v>
      </c>
      <c r="G36" s="39" t="s">
        <v>170</v>
      </c>
      <c r="H36" s="39" t="s">
        <v>105</v>
      </c>
    </row>
    <row r="37" spans="1:8" ht="49.5" customHeight="1">
      <c r="A37" s="78"/>
      <c r="B37" s="70" t="s">
        <v>150</v>
      </c>
      <c r="C37" s="39" t="s">
        <v>151</v>
      </c>
      <c r="D37" s="39" t="s">
        <v>120</v>
      </c>
      <c r="E37" s="45" t="s">
        <v>159</v>
      </c>
      <c r="F37" s="39" t="s">
        <v>104</v>
      </c>
      <c r="G37" s="39" t="s">
        <v>172</v>
      </c>
      <c r="H37" s="39" t="s">
        <v>105</v>
      </c>
    </row>
    <row r="38" spans="1:8" ht="47.25" customHeight="1">
      <c r="A38" s="78"/>
      <c r="B38" s="71"/>
      <c r="C38" s="39" t="s">
        <v>152</v>
      </c>
      <c r="D38" s="39" t="s">
        <v>120</v>
      </c>
      <c r="E38" s="41">
        <v>25</v>
      </c>
      <c r="F38" s="39" t="s">
        <v>104</v>
      </c>
      <c r="G38" s="39" t="s">
        <v>172</v>
      </c>
      <c r="H38" s="39" t="s">
        <v>105</v>
      </c>
    </row>
    <row r="39" spans="1:8" ht="64.5" customHeight="1">
      <c r="A39" s="78"/>
      <c r="B39" s="71"/>
      <c r="C39" s="39" t="s">
        <v>153</v>
      </c>
      <c r="D39" s="39" t="s">
        <v>120</v>
      </c>
      <c r="E39" s="42">
        <v>0.6</v>
      </c>
      <c r="F39" s="39" t="s">
        <v>104</v>
      </c>
      <c r="G39" s="39" t="s">
        <v>172</v>
      </c>
      <c r="H39" s="39" t="s">
        <v>105</v>
      </c>
    </row>
    <row r="40" spans="1:8" ht="66.75" customHeight="1">
      <c r="A40" s="78"/>
      <c r="B40" s="71"/>
      <c r="C40" s="39" t="s">
        <v>154</v>
      </c>
      <c r="D40" s="39" t="s">
        <v>120</v>
      </c>
      <c r="E40" s="42">
        <v>0.6</v>
      </c>
      <c r="F40" s="39" t="s">
        <v>104</v>
      </c>
      <c r="G40" s="39" t="s">
        <v>172</v>
      </c>
      <c r="H40" s="39" t="s">
        <v>105</v>
      </c>
    </row>
    <row r="41" spans="1:8" ht="48.75" customHeight="1">
      <c r="A41" s="78"/>
      <c r="B41" s="71"/>
      <c r="C41" s="39" t="s">
        <v>155</v>
      </c>
      <c r="D41" s="39" t="s">
        <v>120</v>
      </c>
      <c r="E41" s="41">
        <v>25</v>
      </c>
      <c r="F41" s="39" t="s">
        <v>104</v>
      </c>
      <c r="G41" s="39" t="s">
        <v>172</v>
      </c>
      <c r="H41" s="39" t="s">
        <v>105</v>
      </c>
    </row>
    <row r="42" spans="1:8" ht="61.5" customHeight="1">
      <c r="A42" s="78"/>
      <c r="B42" s="71"/>
      <c r="C42" s="39" t="s">
        <v>156</v>
      </c>
      <c r="D42" s="39" t="s">
        <v>120</v>
      </c>
      <c r="E42" s="42">
        <v>0.6</v>
      </c>
      <c r="F42" s="39" t="s">
        <v>104</v>
      </c>
      <c r="G42" s="39" t="s">
        <v>172</v>
      </c>
      <c r="H42" s="39" t="s">
        <v>105</v>
      </c>
    </row>
    <row r="43" spans="1:8" ht="64.5" customHeight="1">
      <c r="A43" s="78"/>
      <c r="B43" s="71"/>
      <c r="C43" s="39" t="s">
        <v>157</v>
      </c>
      <c r="D43" s="39" t="s">
        <v>120</v>
      </c>
      <c r="E43" s="42">
        <v>0.6</v>
      </c>
      <c r="F43" s="39" t="s">
        <v>104</v>
      </c>
      <c r="G43" s="39" t="s">
        <v>172</v>
      </c>
      <c r="H43" s="39" t="s">
        <v>105</v>
      </c>
    </row>
    <row r="44" spans="1:8" ht="50.25" customHeight="1">
      <c r="A44" s="78"/>
      <c r="B44" s="72"/>
      <c r="C44" s="39" t="s">
        <v>158</v>
      </c>
      <c r="D44" s="39" t="s">
        <v>120</v>
      </c>
      <c r="E44" s="42">
        <v>0.15</v>
      </c>
      <c r="F44" s="39" t="s">
        <v>104</v>
      </c>
      <c r="G44" s="39" t="s">
        <v>172</v>
      </c>
      <c r="H44" s="39" t="s">
        <v>105</v>
      </c>
    </row>
    <row r="45" spans="1:8" ht="92.25" customHeight="1">
      <c r="A45" s="78"/>
      <c r="B45" s="68" t="s">
        <v>163</v>
      </c>
      <c r="C45" s="39" t="s">
        <v>164</v>
      </c>
      <c r="D45" s="39" t="s">
        <v>120</v>
      </c>
      <c r="E45" s="42">
        <v>0.25</v>
      </c>
      <c r="F45" s="39" t="s">
        <v>104</v>
      </c>
      <c r="G45" s="39" t="s">
        <v>170</v>
      </c>
      <c r="H45" s="39" t="s">
        <v>105</v>
      </c>
    </row>
    <row r="46" spans="1:8" ht="45" customHeight="1">
      <c r="A46" s="78"/>
      <c r="B46" s="69"/>
      <c r="C46" s="39" t="s">
        <v>194</v>
      </c>
      <c r="D46" s="39" t="s">
        <v>120</v>
      </c>
      <c r="E46" s="42">
        <v>0.5</v>
      </c>
      <c r="F46" s="39" t="s">
        <v>104</v>
      </c>
      <c r="G46" s="39" t="s">
        <v>170</v>
      </c>
      <c r="H46" s="39" t="s">
        <v>105</v>
      </c>
    </row>
    <row r="47" spans="1:8" ht="90" customHeight="1">
      <c r="A47" s="78"/>
      <c r="B47" s="69"/>
      <c r="C47" s="39" t="s">
        <v>165</v>
      </c>
      <c r="D47" s="39" t="s">
        <v>120</v>
      </c>
      <c r="E47" s="42">
        <v>0.2</v>
      </c>
      <c r="F47" s="39" t="s">
        <v>104</v>
      </c>
      <c r="G47" s="39" t="s">
        <v>170</v>
      </c>
      <c r="H47" s="39" t="s">
        <v>105</v>
      </c>
    </row>
    <row r="48" spans="1:8" ht="47.25" customHeight="1">
      <c r="A48" s="78"/>
      <c r="B48" s="73" t="s">
        <v>174</v>
      </c>
      <c r="C48" s="50" t="s">
        <v>94</v>
      </c>
      <c r="D48" s="44">
        <v>0</v>
      </c>
      <c r="E48" s="44">
        <v>1</v>
      </c>
      <c r="F48" s="39">
        <v>1</v>
      </c>
      <c r="G48" s="39" t="s">
        <v>95</v>
      </c>
      <c r="H48" s="3"/>
    </row>
    <row r="49" spans="1:8" ht="30">
      <c r="A49" s="78"/>
      <c r="B49" s="73"/>
      <c r="C49" s="50" t="s">
        <v>173</v>
      </c>
      <c r="D49" s="44">
        <v>0</v>
      </c>
      <c r="E49" s="44">
        <v>1</v>
      </c>
      <c r="F49" s="39">
        <v>1</v>
      </c>
      <c r="G49" s="39" t="s">
        <v>31</v>
      </c>
      <c r="H49" s="3"/>
    </row>
    <row r="50" spans="1:8" ht="15">
      <c r="A50" s="78"/>
      <c r="B50" s="73"/>
      <c r="C50" s="51" t="s">
        <v>175</v>
      </c>
      <c r="D50" s="44">
        <v>0</v>
      </c>
      <c r="E50" s="44">
        <v>1</v>
      </c>
      <c r="F50" s="39">
        <v>1</v>
      </c>
      <c r="G50" s="39" t="s">
        <v>96</v>
      </c>
      <c r="H50" s="39" t="s">
        <v>190</v>
      </c>
    </row>
    <row r="51" spans="1:8" ht="45">
      <c r="A51" s="78"/>
      <c r="B51" s="73"/>
      <c r="C51" s="50" t="s">
        <v>176</v>
      </c>
      <c r="D51" s="44">
        <v>0</v>
      </c>
      <c r="E51" s="44">
        <v>2</v>
      </c>
      <c r="F51" s="39">
        <v>1</v>
      </c>
      <c r="G51" s="39" t="s">
        <v>180</v>
      </c>
      <c r="H51" s="39" t="s">
        <v>177</v>
      </c>
    </row>
    <row r="52" spans="1:8" ht="48.75" customHeight="1">
      <c r="A52" s="79"/>
      <c r="B52" s="69"/>
      <c r="C52" s="39" t="s">
        <v>178</v>
      </c>
      <c r="D52" s="44">
        <v>0</v>
      </c>
      <c r="E52" s="44">
        <v>3</v>
      </c>
      <c r="F52" s="39" t="s">
        <v>104</v>
      </c>
      <c r="G52" s="39" t="s">
        <v>179</v>
      </c>
      <c r="H52" s="39" t="s">
        <v>181</v>
      </c>
    </row>
    <row r="53" spans="1:8" ht="60">
      <c r="A53" s="79"/>
      <c r="B53" s="69"/>
      <c r="C53" s="39" t="s">
        <v>182</v>
      </c>
      <c r="D53" s="44">
        <v>0</v>
      </c>
      <c r="E53" s="44">
        <v>1</v>
      </c>
      <c r="F53" s="39" t="s">
        <v>104</v>
      </c>
      <c r="G53" s="39" t="s">
        <v>183</v>
      </c>
      <c r="H53" s="39" t="s">
        <v>184</v>
      </c>
    </row>
    <row r="54" spans="1:8" ht="45">
      <c r="A54" s="79"/>
      <c r="B54" s="69"/>
      <c r="C54" s="39" t="s">
        <v>185</v>
      </c>
      <c r="D54" s="52">
        <v>0</v>
      </c>
      <c r="E54" s="52">
        <v>0.25</v>
      </c>
      <c r="F54" s="39" t="s">
        <v>104</v>
      </c>
      <c r="G54" s="39" t="s">
        <v>96</v>
      </c>
      <c r="H54" s="39" t="s">
        <v>189</v>
      </c>
    </row>
    <row r="55" spans="1:8" ht="30">
      <c r="A55" s="79"/>
      <c r="B55" s="69"/>
      <c r="C55" s="39" t="s">
        <v>186</v>
      </c>
      <c r="D55" s="52">
        <v>0</v>
      </c>
      <c r="E55" s="53">
        <v>1</v>
      </c>
      <c r="F55" s="39" t="s">
        <v>104</v>
      </c>
      <c r="G55" s="39" t="s">
        <v>187</v>
      </c>
      <c r="H55" s="39" t="s">
        <v>188</v>
      </c>
    </row>
    <row r="56" spans="1:8" ht="15">
      <c r="A56" s="46"/>
      <c r="B56" s="47"/>
      <c r="C56" s="48"/>
      <c r="D56" s="49"/>
      <c r="E56" s="49"/>
      <c r="F56" s="48"/>
      <c r="G56" s="48"/>
      <c r="H56" s="48"/>
    </row>
    <row r="58" ht="15">
      <c r="E58" s="21" t="s">
        <v>47</v>
      </c>
    </row>
    <row r="59" spans="4:5" ht="15.75" thickBot="1">
      <c r="D59" s="12"/>
      <c r="E59" s="12"/>
    </row>
    <row r="60" spans="4:5" ht="15.75" thickBot="1">
      <c r="D60" s="17"/>
      <c r="E60" s="22" t="s">
        <v>51</v>
      </c>
    </row>
    <row r="61" spans="4:5" s="23" customFormat="1" ht="9.75" customHeight="1" thickBot="1">
      <c r="D61" s="17"/>
      <c r="E61" s="17"/>
    </row>
    <row r="62" spans="4:5" ht="15.75" thickBot="1">
      <c r="D62" s="17"/>
      <c r="E62" s="24" t="s">
        <v>52</v>
      </c>
    </row>
    <row r="63" spans="4:5" s="23" customFormat="1" ht="9" customHeight="1" thickBot="1">
      <c r="D63" s="17"/>
      <c r="E63" s="17"/>
    </row>
    <row r="64" spans="4:5" ht="15.75" thickBot="1">
      <c r="D64" s="17"/>
      <c r="E64" s="25" t="s">
        <v>53</v>
      </c>
    </row>
    <row r="65" spans="4:5" s="23" customFormat="1" ht="9.75" customHeight="1" thickBot="1">
      <c r="D65" s="17"/>
      <c r="E65" s="17"/>
    </row>
    <row r="66" spans="4:5" ht="15.75" thickBot="1">
      <c r="D66" s="17"/>
      <c r="E66" s="26" t="s">
        <v>54</v>
      </c>
    </row>
  </sheetData>
  <sheetProtection/>
  <mergeCells count="14">
    <mergeCell ref="A2:G2"/>
    <mergeCell ref="A5:A6"/>
    <mergeCell ref="B5:B6"/>
    <mergeCell ref="B7:B12"/>
    <mergeCell ref="B13:B18"/>
    <mergeCell ref="B19:B21"/>
    <mergeCell ref="B31:B36"/>
    <mergeCell ref="B37:B44"/>
    <mergeCell ref="B45:B47"/>
    <mergeCell ref="B48:B55"/>
    <mergeCell ref="B22:B24"/>
    <mergeCell ref="A7:A55"/>
    <mergeCell ref="B25:B27"/>
    <mergeCell ref="B28:B30"/>
  </mergeCells>
  <printOptions/>
  <pageMargins left="0.7" right="0.7" top="0.75" bottom="0.75" header="0.3" footer="0.3"/>
  <pageSetup orientation="landscape" paperSize="9" scale="59" r:id="rId1"/>
</worksheet>
</file>

<file path=xl/worksheets/sheet5.xml><?xml version="1.0" encoding="utf-8"?>
<worksheet xmlns="http://schemas.openxmlformats.org/spreadsheetml/2006/main" xmlns:r="http://schemas.openxmlformats.org/officeDocument/2006/relationships">
  <dimension ref="A2:L16"/>
  <sheetViews>
    <sheetView view="pageBreakPreview" zoomScale="112" zoomScaleSheetLayoutView="112" zoomScalePageLayoutView="0" workbookViewId="0" topLeftCell="A1">
      <selection activeCell="F14" sqref="F14"/>
    </sheetView>
  </sheetViews>
  <sheetFormatPr defaultColWidth="9.140625" defaultRowHeight="15"/>
  <cols>
    <col min="1" max="1" width="36.7109375" style="4" customWidth="1"/>
    <col min="2" max="16384" width="9.140625" style="4" customWidth="1"/>
  </cols>
  <sheetData>
    <row r="2" spans="1:7" ht="15">
      <c r="A2" s="66" t="s">
        <v>44</v>
      </c>
      <c r="B2" s="66" t="s">
        <v>36</v>
      </c>
      <c r="C2" s="66"/>
      <c r="D2" s="66"/>
      <c r="E2" s="66"/>
      <c r="F2" s="66"/>
      <c r="G2" s="66"/>
    </row>
    <row r="4" spans="1:7" ht="15">
      <c r="A4" s="91" t="s">
        <v>33</v>
      </c>
      <c r="B4" s="90" t="s">
        <v>42</v>
      </c>
      <c r="C4" s="90"/>
      <c r="D4" s="90"/>
      <c r="E4" s="90" t="s">
        <v>43</v>
      </c>
      <c r="F4" s="90"/>
      <c r="G4" s="90"/>
    </row>
    <row r="5" spans="1:7" ht="75">
      <c r="A5" s="91"/>
      <c r="B5" s="9" t="s">
        <v>37</v>
      </c>
      <c r="C5" s="9" t="s">
        <v>38</v>
      </c>
      <c r="D5" s="10" t="s">
        <v>39</v>
      </c>
      <c r="E5" s="9" t="s">
        <v>40</v>
      </c>
      <c r="F5" s="9" t="s">
        <v>57</v>
      </c>
      <c r="G5" s="10" t="s">
        <v>41</v>
      </c>
    </row>
    <row r="6" spans="1:7" ht="90">
      <c r="A6" s="54" t="s">
        <v>196</v>
      </c>
      <c r="B6" s="9">
        <v>5</v>
      </c>
      <c r="C6" s="9">
        <v>0</v>
      </c>
      <c r="D6" s="8">
        <f>C6/B6*100</f>
        <v>0</v>
      </c>
      <c r="E6" s="58">
        <f>4535000</f>
        <v>4535000</v>
      </c>
      <c r="F6" s="9">
        <f>0</f>
        <v>0</v>
      </c>
      <c r="G6" s="10">
        <f>F6/E6*100</f>
        <v>0</v>
      </c>
    </row>
    <row r="7" spans="1:7" ht="75">
      <c r="A7" s="54" t="s">
        <v>160</v>
      </c>
      <c r="B7" s="9">
        <v>6</v>
      </c>
      <c r="C7" s="9">
        <v>0</v>
      </c>
      <c r="D7" s="8">
        <f aca="true" t="shared" si="0" ref="D7:D15">C7/B7*100</f>
        <v>0</v>
      </c>
      <c r="E7" s="58">
        <f>8550000</f>
        <v>8550000</v>
      </c>
      <c r="F7" s="9">
        <f>0</f>
        <v>0</v>
      </c>
      <c r="G7" s="10">
        <f aca="true" t="shared" si="1" ref="G7:G16">F7/E7*100</f>
        <v>0</v>
      </c>
    </row>
    <row r="8" spans="1:12" ht="124.5" customHeight="1">
      <c r="A8" s="55" t="s">
        <v>138</v>
      </c>
      <c r="B8" s="9">
        <v>4</v>
      </c>
      <c r="C8" s="2">
        <v>0</v>
      </c>
      <c r="D8" s="8">
        <f t="shared" si="0"/>
        <v>0</v>
      </c>
      <c r="E8" s="58">
        <f>235000</f>
        <v>235000</v>
      </c>
      <c r="F8" s="9">
        <f>0</f>
        <v>0</v>
      </c>
      <c r="G8" s="10">
        <f t="shared" si="1"/>
        <v>0</v>
      </c>
      <c r="L8" s="4" t="s">
        <v>59</v>
      </c>
    </row>
    <row r="9" spans="1:7" ht="124.5" customHeight="1">
      <c r="A9" s="55" t="s">
        <v>197</v>
      </c>
      <c r="B9" s="9">
        <v>3</v>
      </c>
      <c r="C9" s="2">
        <v>0</v>
      </c>
      <c r="D9" s="8">
        <f t="shared" si="0"/>
        <v>0</v>
      </c>
      <c r="E9" s="58">
        <f>730000</f>
        <v>730000</v>
      </c>
      <c r="F9" s="9">
        <f>0</f>
        <v>0</v>
      </c>
      <c r="G9" s="10">
        <f t="shared" si="1"/>
        <v>0</v>
      </c>
    </row>
    <row r="10" spans="1:7" ht="124.5" customHeight="1">
      <c r="A10" s="55" t="s">
        <v>162</v>
      </c>
      <c r="B10" s="9">
        <v>3</v>
      </c>
      <c r="C10" s="2">
        <v>0</v>
      </c>
      <c r="D10" s="8">
        <f t="shared" si="0"/>
        <v>0</v>
      </c>
      <c r="E10" s="58">
        <f>610000</f>
        <v>610000</v>
      </c>
      <c r="F10" s="59">
        <f>0</f>
        <v>0</v>
      </c>
      <c r="G10" s="10">
        <f t="shared" si="1"/>
        <v>0</v>
      </c>
    </row>
    <row r="11" spans="1:7" ht="60">
      <c r="A11" s="57" t="s">
        <v>140</v>
      </c>
      <c r="B11" s="9">
        <v>3</v>
      </c>
      <c r="C11" s="2">
        <v>0</v>
      </c>
      <c r="D11" s="8">
        <f t="shared" si="0"/>
        <v>0</v>
      </c>
      <c r="E11" s="58">
        <f>1110000</f>
        <v>1110000</v>
      </c>
      <c r="F11" s="59">
        <f>0</f>
        <v>0</v>
      </c>
      <c r="G11" s="10">
        <f t="shared" si="1"/>
        <v>0</v>
      </c>
    </row>
    <row r="12" spans="1:7" ht="105.75" customHeight="1">
      <c r="A12" s="57" t="s">
        <v>149</v>
      </c>
      <c r="B12" s="9">
        <v>3</v>
      </c>
      <c r="C12" s="2">
        <v>0</v>
      </c>
      <c r="D12" s="8">
        <f t="shared" si="0"/>
        <v>0</v>
      </c>
      <c r="E12" s="58">
        <f>1025000</f>
        <v>1025000</v>
      </c>
      <c r="F12" s="59">
        <f>0</f>
        <v>0</v>
      </c>
      <c r="G12" s="10">
        <f t="shared" si="1"/>
        <v>0</v>
      </c>
    </row>
    <row r="13" spans="1:7" ht="132.75" customHeight="1">
      <c r="A13" s="55" t="s">
        <v>150</v>
      </c>
      <c r="B13" s="9">
        <v>3</v>
      </c>
      <c r="C13" s="2">
        <v>0</v>
      </c>
      <c r="D13" s="8">
        <f t="shared" si="0"/>
        <v>0</v>
      </c>
      <c r="E13" s="58">
        <f>5530000</f>
        <v>5530000</v>
      </c>
      <c r="F13" s="59">
        <f>0</f>
        <v>0</v>
      </c>
      <c r="G13" s="10">
        <f t="shared" si="1"/>
        <v>0</v>
      </c>
    </row>
    <row r="14" spans="1:7" ht="132.75" customHeight="1">
      <c r="A14" s="55" t="s">
        <v>163</v>
      </c>
      <c r="B14" s="9">
        <v>4</v>
      </c>
      <c r="C14" s="2">
        <v>0</v>
      </c>
      <c r="D14" s="8">
        <f t="shared" si="0"/>
        <v>0</v>
      </c>
      <c r="E14" s="58">
        <f>155000</f>
        <v>155000</v>
      </c>
      <c r="F14" s="60">
        <f>0</f>
        <v>0</v>
      </c>
      <c r="G14" s="10">
        <f t="shared" si="1"/>
        <v>0</v>
      </c>
    </row>
    <row r="15" spans="1:7" ht="75">
      <c r="A15" s="56" t="s">
        <v>198</v>
      </c>
      <c r="B15" s="9">
        <v>6</v>
      </c>
      <c r="C15" s="2">
        <v>0</v>
      </c>
      <c r="D15" s="8">
        <f t="shared" si="0"/>
        <v>0</v>
      </c>
      <c r="E15" s="58">
        <f>2520000</f>
        <v>2520000</v>
      </c>
      <c r="F15" s="60">
        <f>0</f>
        <v>0</v>
      </c>
      <c r="G15" s="10">
        <f t="shared" si="1"/>
        <v>0</v>
      </c>
    </row>
    <row r="16" spans="1:8" s="19" customFormat="1" ht="15">
      <c r="A16" s="19" t="s">
        <v>56</v>
      </c>
      <c r="B16" s="27">
        <f>SUM(B6:B15)</f>
        <v>40</v>
      </c>
      <c r="C16" s="27">
        <f>SUM(C8:C15)</f>
        <v>0</v>
      </c>
      <c r="D16" s="8">
        <f>C16/B16*100</f>
        <v>0</v>
      </c>
      <c r="E16" s="19">
        <f>SUM(E6:E15)</f>
        <v>25000000</v>
      </c>
      <c r="F16" s="27">
        <f>SUM(F6:F15)</f>
        <v>0</v>
      </c>
      <c r="G16" s="10">
        <f t="shared" si="1"/>
        <v>0</v>
      </c>
      <c r="H16" s="27"/>
    </row>
  </sheetData>
  <sheetProtection/>
  <mergeCells count="4">
    <mergeCell ref="A2:G2"/>
    <mergeCell ref="B4:D4"/>
    <mergeCell ref="E4:G4"/>
    <mergeCell ref="A4:A5"/>
  </mergeCells>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I25"/>
  <sheetViews>
    <sheetView tabSelected="1" view="pageBreakPreview" zoomScale="90" zoomScaleSheetLayoutView="90" zoomScalePageLayoutView="0" workbookViewId="0" topLeftCell="A1">
      <selection activeCell="F13" sqref="F13"/>
    </sheetView>
  </sheetViews>
  <sheetFormatPr defaultColWidth="9.140625" defaultRowHeight="15"/>
  <cols>
    <col min="1" max="1" width="18.57421875" style="4" customWidth="1"/>
    <col min="2" max="2" width="46.00390625" style="4" customWidth="1"/>
    <col min="3" max="3" width="10.7109375" style="4" customWidth="1"/>
    <col min="4" max="4" width="11.8515625" style="4" customWidth="1"/>
    <col min="5" max="5" width="15.28125" style="4" customWidth="1"/>
    <col min="6" max="6" width="45.00390625" style="4" customWidth="1"/>
    <col min="7" max="7" width="10.140625" style="4" customWidth="1"/>
    <col min="8" max="8" width="21.421875" style="4" customWidth="1"/>
    <col min="9" max="16384" width="9.140625" style="4" customWidth="1"/>
  </cols>
  <sheetData>
    <row r="1" spans="1:6" ht="15">
      <c r="A1" s="66" t="s">
        <v>71</v>
      </c>
      <c r="B1" s="66"/>
      <c r="C1" s="66"/>
      <c r="D1" s="66"/>
      <c r="E1" s="66"/>
      <c r="F1" s="66"/>
    </row>
    <row r="4" s="19" customFormat="1" ht="15">
      <c r="A4" s="19" t="s">
        <v>72</v>
      </c>
    </row>
    <row r="6" spans="1:6" s="19" customFormat="1" ht="45">
      <c r="A6" s="27" t="s">
        <v>74</v>
      </c>
      <c r="B6" s="27" t="s">
        <v>69</v>
      </c>
      <c r="C6" s="9" t="s">
        <v>67</v>
      </c>
      <c r="D6" s="9" t="s">
        <v>68</v>
      </c>
      <c r="E6" s="27" t="s">
        <v>8</v>
      </c>
      <c r="F6" s="27" t="s">
        <v>70</v>
      </c>
    </row>
    <row r="7" spans="1:6" ht="60">
      <c r="A7" s="3" t="s">
        <v>62</v>
      </c>
      <c r="B7" s="3" t="s">
        <v>99</v>
      </c>
      <c r="C7" s="3" t="s">
        <v>97</v>
      </c>
      <c r="D7" s="61">
        <v>42766</v>
      </c>
      <c r="E7" s="3" t="s">
        <v>93</v>
      </c>
      <c r="F7" s="3" t="s">
        <v>199</v>
      </c>
    </row>
    <row r="8" spans="1:6" ht="75">
      <c r="A8" s="3" t="s">
        <v>62</v>
      </c>
      <c r="B8" s="3" t="s">
        <v>200</v>
      </c>
      <c r="C8" s="3" t="s">
        <v>97</v>
      </c>
      <c r="D8" s="62">
        <v>42766</v>
      </c>
      <c r="E8" s="3" t="s">
        <v>93</v>
      </c>
      <c r="F8" s="3" t="s">
        <v>212</v>
      </c>
    </row>
    <row r="9" spans="1:6" ht="30">
      <c r="A9" s="3" t="s">
        <v>63</v>
      </c>
      <c r="B9" s="3" t="s">
        <v>98</v>
      </c>
      <c r="C9" s="3" t="s">
        <v>97</v>
      </c>
      <c r="D9" s="62">
        <v>42766</v>
      </c>
      <c r="E9" s="3" t="s">
        <v>93</v>
      </c>
      <c r="F9" s="3" t="s">
        <v>201</v>
      </c>
    </row>
    <row r="10" spans="1:6" ht="45">
      <c r="A10" s="3" t="s">
        <v>61</v>
      </c>
      <c r="B10" s="3" t="s">
        <v>202</v>
      </c>
      <c r="C10" s="3" t="s">
        <v>97</v>
      </c>
      <c r="D10" s="3"/>
      <c r="E10" s="3" t="s">
        <v>207</v>
      </c>
      <c r="F10" s="3" t="s">
        <v>213</v>
      </c>
    </row>
    <row r="11" spans="1:6" ht="30">
      <c r="A11" s="3" t="s">
        <v>62</v>
      </c>
      <c r="B11" s="3" t="s">
        <v>203</v>
      </c>
      <c r="C11" s="3" t="s">
        <v>97</v>
      </c>
      <c r="D11" s="3"/>
      <c r="E11" s="3" t="s">
        <v>208</v>
      </c>
      <c r="F11" s="3" t="s">
        <v>209</v>
      </c>
    </row>
    <row r="12" spans="1:6" ht="111.75" customHeight="1">
      <c r="A12" s="3" t="s">
        <v>65</v>
      </c>
      <c r="B12" s="3" t="s">
        <v>204</v>
      </c>
      <c r="C12" s="3" t="s">
        <v>97</v>
      </c>
      <c r="D12" s="3"/>
      <c r="E12" s="3" t="s">
        <v>210</v>
      </c>
      <c r="F12" s="3" t="s">
        <v>214</v>
      </c>
    </row>
    <row r="13" spans="1:6" ht="105">
      <c r="A13" s="3" t="s">
        <v>64</v>
      </c>
      <c r="B13" s="3" t="s">
        <v>205</v>
      </c>
      <c r="C13" s="3" t="s">
        <v>97</v>
      </c>
      <c r="D13" s="3"/>
      <c r="E13" s="39" t="s">
        <v>211</v>
      </c>
      <c r="F13" s="3" t="s">
        <v>217</v>
      </c>
    </row>
    <row r="14" spans="1:6" ht="75">
      <c r="A14" s="3" t="s">
        <v>65</v>
      </c>
      <c r="B14" s="3" t="s">
        <v>206</v>
      </c>
      <c r="C14" s="3" t="s">
        <v>97</v>
      </c>
      <c r="D14" s="3"/>
      <c r="E14" s="3" t="s">
        <v>215</v>
      </c>
      <c r="F14" s="3" t="s">
        <v>216</v>
      </c>
    </row>
    <row r="15" spans="1:6" ht="15">
      <c r="A15" s="2" t="s">
        <v>66</v>
      </c>
      <c r="B15" s="3"/>
      <c r="C15" s="3"/>
      <c r="D15" s="3"/>
      <c r="E15" s="3"/>
      <c r="F15" s="3"/>
    </row>
    <row r="17" s="19" customFormat="1" ht="15">
      <c r="A17" s="19" t="s">
        <v>73</v>
      </c>
    </row>
    <row r="19" spans="1:8" s="19" customFormat="1" ht="45" customHeight="1">
      <c r="A19" s="27" t="s">
        <v>77</v>
      </c>
      <c r="B19" s="27" t="s">
        <v>78</v>
      </c>
      <c r="C19" s="9" t="s">
        <v>80</v>
      </c>
      <c r="D19" s="92" t="s">
        <v>70</v>
      </c>
      <c r="E19" s="93"/>
      <c r="F19" s="94"/>
      <c r="G19" s="9" t="s">
        <v>79</v>
      </c>
      <c r="H19" s="9" t="s">
        <v>8</v>
      </c>
    </row>
    <row r="20" spans="1:8" ht="15">
      <c r="A20" s="2" t="s">
        <v>75</v>
      </c>
      <c r="B20" s="3"/>
      <c r="C20" s="3"/>
      <c r="D20" s="95"/>
      <c r="E20" s="96"/>
      <c r="F20" s="97"/>
      <c r="G20" s="2"/>
      <c r="H20" s="2"/>
    </row>
    <row r="21" spans="1:8" ht="15">
      <c r="A21" s="2" t="s">
        <v>76</v>
      </c>
      <c r="B21" s="3"/>
      <c r="C21" s="3"/>
      <c r="D21" s="95"/>
      <c r="E21" s="96"/>
      <c r="F21" s="97"/>
      <c r="G21" s="2"/>
      <c r="H21" s="2"/>
    </row>
    <row r="22" spans="1:8" ht="15">
      <c r="A22" s="2" t="s">
        <v>66</v>
      </c>
      <c r="B22" s="3"/>
      <c r="C22" s="3"/>
      <c r="D22" s="95"/>
      <c r="E22" s="96"/>
      <c r="F22" s="97"/>
      <c r="G22" s="2"/>
      <c r="H22" s="2"/>
    </row>
    <row r="25" ht="15">
      <c r="I25" s="4" t="s">
        <v>59</v>
      </c>
    </row>
  </sheetData>
  <sheetProtection/>
  <mergeCells count="5">
    <mergeCell ref="A1:F1"/>
    <mergeCell ref="D19:F19"/>
    <mergeCell ref="D20:F20"/>
    <mergeCell ref="D21:F21"/>
    <mergeCell ref="D22:F22"/>
  </mergeCells>
  <printOptions/>
  <pageMargins left="0.7" right="0.7" top="0.75" bottom="0.75" header="0.3" footer="0.3"/>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suivi et évaluation du programme PADLFIT</dc:title>
  <dc:subject/>
  <dc:creator>CHAD UNDP</dc:creator>
  <cp:keywords/>
  <dc:description/>
  <cp:lastModifiedBy>WPierre</cp:lastModifiedBy>
  <cp:lastPrinted>2017-02-27T11:29:55Z</cp:lastPrinted>
  <dcterms:created xsi:type="dcterms:W3CDTF">2015-03-05T20:08:02Z</dcterms:created>
  <dcterms:modified xsi:type="dcterms:W3CDTF">2018-03-30T11:41:54Z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ATLASPDC-4-85529</vt:lpwstr>
  </property>
  <property fmtid="{D5CDD505-2E9C-101B-9397-08002B2CF9AE}" pid="4" name="_dlc_DocIdItemGu">
    <vt:lpwstr>8662f802-f9ec-4c02-b26e-a6bbf7de7280</vt:lpwstr>
  </property>
  <property fmtid="{D5CDD505-2E9C-101B-9397-08002B2CF9AE}" pid="5" name="_dlc_DocIdU">
    <vt:lpwstr>https://info.undp.org/docs/pdc/_layouts/DocIdRedir.aspx?ID=ATLASPDC-4-85529, ATLASPDC-4-85529</vt:lpwstr>
  </property>
  <property fmtid="{D5CDD505-2E9C-101B-9397-08002B2CF9AE}" pid="6" name="UN Languag">
    <vt:lpwstr>233;#French|946783f8-cd0b-41e2-848e-7777f631248e</vt:lpwstr>
  </property>
  <property fmtid="{D5CDD505-2E9C-101B-9397-08002B2CF9AE}" pid="7" name="UNDPPOPPFunctionalAr">
    <vt:lpwstr>Prescriptive Content</vt:lpwstr>
  </property>
  <property fmtid="{D5CDD505-2E9C-101B-9397-08002B2CF9AE}" pid="8" name="UNDPCount">
    <vt:lpwstr>1663;#Chad|1603cd35-119d-4848-b15f-901fa0e30a8e</vt:lpwstr>
  </property>
  <property fmtid="{D5CDD505-2E9C-101B-9397-08002B2CF9AE}" pid="9" name="UndpDocStat">
    <vt:lpwstr>Final</vt:lpwstr>
  </property>
  <property fmtid="{D5CDD505-2E9C-101B-9397-08002B2CF9AE}" pid="10" name="Atlas Document Ty">
    <vt:lpwstr>1107;#Other|10be685e-4bef-4aec-b905-4df3748c0781</vt:lpwstr>
  </property>
  <property fmtid="{D5CDD505-2E9C-101B-9397-08002B2CF9AE}" pid="11" name="UNDPCountryTaxHTFiel">
    <vt:lpwstr>Chad|1603cd35-119d-4848-b15f-901fa0e30a8e</vt:lpwstr>
  </property>
  <property fmtid="{D5CDD505-2E9C-101B-9397-08002B2CF9AE}" pid="12" name="UN LanguagesTaxHTFiel">
    <vt:lpwstr>French|946783f8-cd0b-41e2-848e-7777f631248e</vt:lpwstr>
  </property>
  <property fmtid="{D5CDD505-2E9C-101B-9397-08002B2CF9AE}" pid="13" name="UNDPFocusAreasTaxHTFiel">
    <vt:lpwstr>Capacity Development|0f6cebf4-50de-4968-b289-b483404a5dd0</vt:lpwstr>
  </property>
  <property fmtid="{D5CDD505-2E9C-101B-9397-08002B2CF9AE}" pid="14" name="gc6531b704974d528487414686b72f">
    <vt:lpwstr>TCD|e774945e-2caf-4234-a934-d9868e529c35</vt:lpwstr>
  </property>
  <property fmtid="{D5CDD505-2E9C-101B-9397-08002B2CF9AE}" pid="15" name="Operating Uni">
    <vt:lpwstr>1662;#TCD|e774945e-2caf-4234-a934-d9868e529c35</vt:lpwstr>
  </property>
  <property fmtid="{D5CDD505-2E9C-101B-9397-08002B2CF9AE}" pid="16" name="UndpClassificationLev">
    <vt:lpwstr>Public</vt:lpwstr>
  </property>
  <property fmtid="{D5CDD505-2E9C-101B-9397-08002B2CF9AE}" pid="17" name="UndpOUCo">
    <vt:lpwstr>TCD</vt:lpwstr>
  </property>
  <property fmtid="{D5CDD505-2E9C-101B-9397-08002B2CF9AE}" pid="18" name="idff2b682fce4d0680503cd9036a32">
    <vt:lpwstr>Other|10be685e-4bef-4aec-b905-4df3748c0781</vt:lpwstr>
  </property>
  <property fmtid="{D5CDD505-2E9C-101B-9397-08002B2CF9AE}" pid="19" name="UNDPFocusAre">
    <vt:lpwstr>301;#Capacity Development|0f6cebf4-50de-4968-b289-b483404a5dd0</vt:lpwstr>
  </property>
  <property fmtid="{D5CDD505-2E9C-101B-9397-08002B2CF9AE}" pid="20" name="Outcom">
    <vt:lpwstr>2</vt:lpwstr>
  </property>
  <property fmtid="{D5CDD505-2E9C-101B-9397-08002B2CF9AE}" pid="21" name="PDC Document Catego">
    <vt:lpwstr>Project</vt:lpwstr>
  </property>
  <property fmtid="{D5CDD505-2E9C-101B-9397-08002B2CF9AE}" pid="22" name="UndpProject">
    <vt:lpwstr>00097175</vt:lpwstr>
  </property>
  <property fmtid="{D5CDD505-2E9C-101B-9397-08002B2CF9AE}" pid="23" name="TaxCatchA">
    <vt:lpwstr>763;#Draft|121d40a5-e62e-4d42-82e4-d6d12003de0a;#1663;#Chad|1603cd35-119d-4848-b15f-901fa0e30a8e;#1662;#TCD|e774945e-2caf-4234-a934-d9868e529c35;#301;#Capacity Development|0f6cebf4-50de-4968-b289-b483404a5dd0;#233;#French|946783f8-cd0b-41e2-848e-7777f6312</vt:lpwstr>
  </property>
  <property fmtid="{D5CDD505-2E9C-101B-9397-08002B2CF9AE}" pid="24" name="o4086b1782a74105bb5269035bccc8">
    <vt:lpwstr>Draft|121d40a5-e62e-4d42-82e4-d6d12003de0a</vt:lpwstr>
  </property>
  <property fmtid="{D5CDD505-2E9C-101B-9397-08002B2CF9AE}" pid="25" name="UNDPPublishedDa">
    <vt:lpwstr>2018-05-22T10:00:00Z</vt:lpwstr>
  </property>
  <property fmtid="{D5CDD505-2E9C-101B-9397-08002B2CF9AE}" pid="26" name="Atlas Document Stat">
    <vt:lpwstr>763;#Draft|121d40a5-e62e-4d42-82e4-d6d12003de0a</vt:lpwstr>
  </property>
  <property fmtid="{D5CDD505-2E9C-101B-9397-08002B2CF9AE}" pid="27" name="_Publish">
    <vt:lpwstr/>
  </property>
  <property fmtid="{D5CDD505-2E9C-101B-9397-08002B2CF9AE}" pid="28" name="Project Numb">
    <vt:lpwstr/>
  </property>
  <property fmtid="{D5CDD505-2E9C-101B-9397-08002B2CF9AE}" pid="29" name="UndpDocType">
    <vt:lpwstr/>
  </property>
  <property fmtid="{D5CDD505-2E9C-101B-9397-08002B2CF9AE}" pid="30" name="U">
    <vt:lpwstr/>
  </property>
  <property fmtid="{D5CDD505-2E9C-101B-9397-08002B2CF9AE}" pid="31" name="b6db62fdefd74bd188b0c1cc54de5b">
    <vt:lpwstr/>
  </property>
  <property fmtid="{D5CDD505-2E9C-101B-9397-08002B2CF9AE}" pid="32" name="UndpDoc">
    <vt:lpwstr/>
  </property>
  <property fmtid="{D5CDD505-2E9C-101B-9397-08002B2CF9AE}" pid="33" name="UNDPDocumentCatego">
    <vt:lpwstr/>
  </property>
  <property fmtid="{D5CDD505-2E9C-101B-9397-08002B2CF9AE}" pid="34" name="UNDPDocumentCategoryTaxHTFiel">
    <vt:lpwstr/>
  </property>
  <property fmtid="{D5CDD505-2E9C-101B-9397-08002B2CF9AE}" pid="35" name="UNDPSumma">
    <vt:lpwstr/>
  </property>
  <property fmtid="{D5CDD505-2E9C-101B-9397-08002B2CF9AE}" pid="36" name="UndpDocForm">
    <vt:lpwstr/>
  </property>
  <property fmtid="{D5CDD505-2E9C-101B-9397-08002B2CF9AE}" pid="37" name="UndpDocTypeMMTaxHTFiel">
    <vt:lpwstr/>
  </property>
  <property fmtid="{D5CDD505-2E9C-101B-9397-08002B2CF9AE}" pid="38" name="DocumentSetDescripti">
    <vt:lpwstr/>
  </property>
  <property fmtid="{D5CDD505-2E9C-101B-9397-08002B2CF9AE}" pid="39" name="UndpUnit">
    <vt:lpwstr/>
  </property>
  <property fmtid="{D5CDD505-2E9C-101B-9397-08002B2CF9AE}" pid="40" name="c4e2ab2cc9354bbf9064eeb465a566">
    <vt:lpwstr/>
  </property>
  <property fmtid="{D5CDD505-2E9C-101B-9397-08002B2CF9AE}" pid="41" name="eRegFilingCode">
    <vt:lpwstr/>
  </property>
  <property fmtid="{D5CDD505-2E9C-101B-9397-08002B2CF9AE}" pid="42" name="Un">
    <vt:lpwstr/>
  </property>
  <property fmtid="{D5CDD505-2E9C-101B-9397-08002B2CF9AE}" pid="43" name="UnitTaxHTFiel">
    <vt:lpwstr/>
  </property>
  <property fmtid="{D5CDD505-2E9C-101B-9397-08002B2CF9AE}" pid="44" name="Project Manag">
    <vt:lpwstr/>
  </property>
  <property fmtid="{D5CDD505-2E9C-101B-9397-08002B2CF9AE}" pid="45" name="UndpIsTempla">
    <vt:lpwstr>No</vt:lpwstr>
  </property>
  <property fmtid="{D5CDD505-2E9C-101B-9397-08002B2CF9AE}" pid="46" name="display_urn:schemas-microsoft-com:office:office#Edit">
    <vt:lpwstr>Gaye Weldadouar</vt:lpwstr>
  </property>
  <property fmtid="{D5CDD505-2E9C-101B-9397-08002B2CF9AE}" pid="47" name="display_urn:schemas-microsoft-com:office:office#Auth">
    <vt:lpwstr>Gaye Weldadouar</vt:lpwstr>
  </property>
</Properties>
</file>